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780" windowWidth="20730" windowHeight="10590" tabRatio="796"/>
  </bookViews>
  <sheets>
    <sheet name="1Ф" sheetId="1" r:id="rId1"/>
  </sheets>
  <definedNames>
    <definedName name="Z_500C2F4F_1743_499A_A051_20565DBF52B2_.wvu.PrintArea" localSheetId="0" hidden="1">'1Ф'!$A$1:$AC$193</definedName>
    <definedName name="_xlnm.Print_Area" localSheetId="0">'1Ф'!$A$1:$AC$193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20" i="1" l="1"/>
  <c r="AA192" i="1"/>
  <c r="AA191" i="1"/>
  <c r="AA190" i="1"/>
  <c r="AA189" i="1"/>
  <c r="AA188" i="1"/>
  <c r="AA187" i="1"/>
  <c r="AA186" i="1"/>
  <c r="AA185" i="1"/>
  <c r="AA184" i="1"/>
  <c r="AA183" i="1"/>
  <c r="AA182" i="1"/>
  <c r="AA181" i="1"/>
  <c r="AA180" i="1"/>
  <c r="AA179" i="1"/>
  <c r="AA178" i="1"/>
  <c r="AA177" i="1"/>
  <c r="AA176" i="1"/>
  <c r="AA175" i="1"/>
  <c r="AA174" i="1"/>
  <c r="AA173" i="1"/>
  <c r="AA172" i="1"/>
  <c r="AA171" i="1"/>
  <c r="AA170" i="1"/>
  <c r="AA169" i="1"/>
  <c r="AA168" i="1"/>
  <c r="AA167" i="1"/>
  <c r="AA166" i="1"/>
  <c r="AA165" i="1"/>
  <c r="AA164" i="1"/>
  <c r="AA163" i="1"/>
  <c r="AA162" i="1"/>
  <c r="AA161" i="1"/>
  <c r="AA160" i="1"/>
  <c r="AA159" i="1"/>
  <c r="AA158" i="1"/>
  <c r="AA157" i="1"/>
  <c r="AA156" i="1"/>
  <c r="AA155" i="1"/>
  <c r="AA154" i="1"/>
  <c r="AA153" i="1"/>
  <c r="AA152" i="1"/>
  <c r="AA151" i="1"/>
  <c r="AA150" i="1"/>
  <c r="AA149" i="1"/>
  <c r="AA148" i="1"/>
  <c r="AA147" i="1"/>
  <c r="AA146" i="1"/>
  <c r="AA145" i="1"/>
  <c r="AA144" i="1"/>
  <c r="AA143" i="1"/>
  <c r="AA142" i="1"/>
  <c r="AA141" i="1"/>
  <c r="AA140" i="1"/>
  <c r="AA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S26" i="1" s="1"/>
  <c r="AA25" i="1"/>
  <c r="AA24" i="1"/>
  <c r="AA23" i="1"/>
  <c r="AA22" i="1"/>
  <c r="AA21" i="1"/>
  <c r="AA20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S157" i="1" s="1"/>
  <c r="Y156" i="1"/>
  <c r="Y155" i="1"/>
  <c r="Y154" i="1"/>
  <c r="Y153" i="1"/>
  <c r="Y152" i="1"/>
  <c r="Y151" i="1"/>
  <c r="Y150" i="1"/>
  <c r="Y149" i="1"/>
  <c r="S149" i="1" s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S113" i="1" s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S73" i="1" s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S37" i="1" s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R110" i="1"/>
  <c r="S85" i="1"/>
  <c r="W20" i="1"/>
  <c r="U20" i="1"/>
  <c r="S116" i="1"/>
  <c r="S100" i="1"/>
  <c r="S92" i="1"/>
  <c r="S177" i="1"/>
  <c r="S137" i="1"/>
  <c r="S93" i="1"/>
  <c r="S49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S24" i="1" s="1"/>
  <c r="U23" i="1"/>
  <c r="U22" i="1"/>
  <c r="U21" i="1"/>
  <c r="U37" i="1"/>
  <c r="S184" i="1"/>
  <c r="S180" i="1"/>
  <c r="S176" i="1"/>
  <c r="S172" i="1"/>
  <c r="S168" i="1"/>
  <c r="S164" i="1"/>
  <c r="S160" i="1"/>
  <c r="S156" i="1"/>
  <c r="S152" i="1"/>
  <c r="S148" i="1"/>
  <c r="S144" i="1"/>
  <c r="S140" i="1"/>
  <c r="S136" i="1"/>
  <c r="S132" i="1"/>
  <c r="S128" i="1"/>
  <c r="S124" i="1"/>
  <c r="S120" i="1"/>
  <c r="S112" i="1"/>
  <c r="S108" i="1"/>
  <c r="S104" i="1"/>
  <c r="S96" i="1"/>
  <c r="S88" i="1"/>
  <c r="S84" i="1"/>
  <c r="S80" i="1"/>
  <c r="S76" i="1"/>
  <c r="S72" i="1"/>
  <c r="S68" i="1"/>
  <c r="S64" i="1"/>
  <c r="S60" i="1"/>
  <c r="S56" i="1"/>
  <c r="S52" i="1"/>
  <c r="S48" i="1"/>
  <c r="S44" i="1"/>
  <c r="S40" i="1"/>
  <c r="S36" i="1"/>
  <c r="S32" i="1"/>
  <c r="S25" i="1"/>
  <c r="S192" i="1"/>
  <c r="S188" i="1"/>
  <c r="R188" i="1"/>
  <c r="R192" i="1"/>
  <c r="R191" i="1"/>
  <c r="R190" i="1"/>
  <c r="R189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34" i="1"/>
  <c r="S190" i="1" l="1"/>
  <c r="S21" i="1"/>
  <c r="S33" i="1"/>
  <c r="S41" i="1"/>
  <c r="S45" i="1"/>
  <c r="S53" i="1"/>
  <c r="S57" i="1"/>
  <c r="S61" i="1"/>
  <c r="S65" i="1"/>
  <c r="S69" i="1"/>
  <c r="S77" i="1"/>
  <c r="S81" i="1"/>
  <c r="S89" i="1"/>
  <c r="S97" i="1"/>
  <c r="S101" i="1"/>
  <c r="S105" i="1"/>
  <c r="S109" i="1"/>
  <c r="S117" i="1"/>
  <c r="S121" i="1"/>
  <c r="S125" i="1"/>
  <c r="S129" i="1"/>
  <c r="S133" i="1"/>
  <c r="S141" i="1"/>
  <c r="S145" i="1"/>
  <c r="S153" i="1"/>
  <c r="S161" i="1"/>
  <c r="S165" i="1"/>
  <c r="S169" i="1"/>
  <c r="S173" i="1"/>
  <c r="S181" i="1"/>
  <c r="S185" i="1"/>
  <c r="S189" i="1"/>
  <c r="S22" i="1"/>
  <c r="S30" i="1"/>
  <c r="S34" i="1"/>
  <c r="S38" i="1"/>
  <c r="S42" i="1"/>
  <c r="S46" i="1"/>
  <c r="S50" i="1"/>
  <c r="S54" i="1"/>
  <c r="S58" i="1"/>
  <c r="S62" i="1"/>
  <c r="S66" i="1"/>
  <c r="S70" i="1"/>
  <c r="S74" i="1"/>
  <c r="S78" i="1"/>
  <c r="S82" i="1"/>
  <c r="S86" i="1"/>
  <c r="S94" i="1"/>
  <c r="S98" i="1"/>
  <c r="S126" i="1"/>
  <c r="S130" i="1"/>
  <c r="S134" i="1"/>
  <c r="S138" i="1"/>
  <c r="S142" i="1"/>
  <c r="S146" i="1"/>
  <c r="S150" i="1"/>
  <c r="S154" i="1"/>
  <c r="S158" i="1"/>
  <c r="S162" i="1"/>
  <c r="S166" i="1"/>
  <c r="S170" i="1"/>
  <c r="S174" i="1"/>
  <c r="S178" i="1"/>
  <c r="S182" i="1"/>
  <c r="S186" i="1"/>
  <c r="S106" i="1"/>
  <c r="S110" i="1"/>
  <c r="S114" i="1"/>
  <c r="S118" i="1"/>
  <c r="S122" i="1"/>
  <c r="S102" i="1"/>
  <c r="S90" i="1"/>
  <c r="S187" i="1"/>
  <c r="S23" i="1"/>
  <c r="S27" i="1"/>
  <c r="S31" i="1"/>
  <c r="S35" i="1"/>
  <c r="S39" i="1"/>
  <c r="S43" i="1"/>
  <c r="S47" i="1"/>
  <c r="S51" i="1"/>
  <c r="S55" i="1"/>
  <c r="S59" i="1"/>
  <c r="S63" i="1"/>
  <c r="S67" i="1"/>
  <c r="S71" i="1"/>
  <c r="S75" i="1"/>
  <c r="S79" i="1"/>
  <c r="S83" i="1"/>
  <c r="S87" i="1"/>
  <c r="S91" i="1"/>
  <c r="S95" i="1"/>
  <c r="S99" i="1"/>
  <c r="S103" i="1"/>
  <c r="S107" i="1"/>
  <c r="S111" i="1"/>
  <c r="S115" i="1"/>
  <c r="S119" i="1"/>
  <c r="S123" i="1"/>
  <c r="S127" i="1"/>
  <c r="S131" i="1"/>
  <c r="S135" i="1"/>
  <c r="S139" i="1"/>
  <c r="S143" i="1"/>
  <c r="S147" i="1"/>
  <c r="S151" i="1"/>
  <c r="S155" i="1"/>
  <c r="S159" i="1"/>
  <c r="S163" i="1"/>
  <c r="S167" i="1"/>
  <c r="S171" i="1"/>
  <c r="S175" i="1"/>
  <c r="S179" i="1"/>
  <c r="S183" i="1"/>
  <c r="Q190" i="1" l="1"/>
  <c r="P190" i="1"/>
  <c r="O190" i="1"/>
  <c r="N190" i="1"/>
  <c r="N189" i="1" s="1"/>
  <c r="M190" i="1"/>
  <c r="Q189" i="1"/>
  <c r="P189" i="1"/>
  <c r="O189" i="1"/>
  <c r="M189" i="1"/>
  <c r="M188" i="1"/>
  <c r="M187" i="1" s="1"/>
  <c r="M180" i="1" s="1"/>
  <c r="M179" i="1" s="1"/>
  <c r="M28" i="1" s="1"/>
  <c r="Q187" i="1"/>
  <c r="Q180" i="1" s="1"/>
  <c r="Q179" i="1" s="1"/>
  <c r="Q28" i="1" s="1"/>
  <c r="P187" i="1"/>
  <c r="P180" i="1" s="1"/>
  <c r="P179" i="1" s="1"/>
  <c r="P28" i="1" s="1"/>
  <c r="O187" i="1"/>
  <c r="N187" i="1"/>
  <c r="Q181" i="1"/>
  <c r="P181" i="1"/>
  <c r="O181" i="1"/>
  <c r="N181" i="1"/>
  <c r="M181" i="1"/>
  <c r="O180" i="1"/>
  <c r="Q177" i="1"/>
  <c r="Q27" i="1" s="1"/>
  <c r="P177" i="1"/>
  <c r="O177" i="1"/>
  <c r="N177" i="1"/>
  <c r="N27" i="1" s="1"/>
  <c r="M177" i="1"/>
  <c r="M27" i="1" s="1"/>
  <c r="Q174" i="1"/>
  <c r="P174" i="1"/>
  <c r="O174" i="1"/>
  <c r="N174" i="1"/>
  <c r="N170" i="1" s="1"/>
  <c r="N162" i="1" s="1"/>
  <c r="N26" i="1" s="1"/>
  <c r="M174" i="1"/>
  <c r="Q171" i="1"/>
  <c r="P171" i="1"/>
  <c r="O171" i="1"/>
  <c r="O170" i="1" s="1"/>
  <c r="N171" i="1"/>
  <c r="M171" i="1"/>
  <c r="Q170" i="1"/>
  <c r="P170" i="1"/>
  <c r="M170" i="1"/>
  <c r="M169" i="1"/>
  <c r="M168" i="1" s="1"/>
  <c r="M163" i="1" s="1"/>
  <c r="Q168" i="1"/>
  <c r="P168" i="1"/>
  <c r="O168" i="1"/>
  <c r="N168" i="1"/>
  <c r="N163" i="1" s="1"/>
  <c r="Q164" i="1"/>
  <c r="P164" i="1"/>
  <c r="O164" i="1"/>
  <c r="O163" i="1" s="1"/>
  <c r="N164" i="1"/>
  <c r="M164" i="1"/>
  <c r="Q163" i="1"/>
  <c r="Q162" i="1" s="1"/>
  <c r="Q26" i="1" s="1"/>
  <c r="P163" i="1"/>
  <c r="M162" i="1"/>
  <c r="M26" i="1" s="1"/>
  <c r="Q160" i="1"/>
  <c r="P160" i="1"/>
  <c r="O160" i="1"/>
  <c r="N160" i="1"/>
  <c r="N157" i="1" s="1"/>
  <c r="N25" i="1" s="1"/>
  <c r="M160" i="1"/>
  <c r="Q158" i="1"/>
  <c r="P158" i="1"/>
  <c r="O158" i="1"/>
  <c r="O157" i="1" s="1"/>
  <c r="O25" i="1" s="1"/>
  <c r="N158" i="1"/>
  <c r="M158" i="1"/>
  <c r="Q157" i="1"/>
  <c r="Q25" i="1" s="1"/>
  <c r="P157" i="1"/>
  <c r="P25" i="1" s="1"/>
  <c r="M157" i="1"/>
  <c r="Q155" i="1"/>
  <c r="Q154" i="1" s="1"/>
  <c r="P155" i="1"/>
  <c r="O155" i="1"/>
  <c r="N155" i="1"/>
  <c r="M155" i="1"/>
  <c r="M154" i="1" s="1"/>
  <c r="P154" i="1"/>
  <c r="O154" i="1"/>
  <c r="O150" i="1" s="1"/>
  <c r="N154" i="1"/>
  <c r="Q152" i="1"/>
  <c r="P152" i="1"/>
  <c r="O152" i="1"/>
  <c r="N152" i="1"/>
  <c r="M152" i="1"/>
  <c r="Q151" i="1"/>
  <c r="P151" i="1"/>
  <c r="P150" i="1" s="1"/>
  <c r="O151" i="1"/>
  <c r="N151" i="1"/>
  <c r="M151" i="1"/>
  <c r="M150" i="1" s="1"/>
  <c r="Q150" i="1"/>
  <c r="N150" i="1"/>
  <c r="Q148" i="1"/>
  <c r="P148" i="1"/>
  <c r="O148" i="1"/>
  <c r="N148" i="1"/>
  <c r="M148" i="1"/>
  <c r="Q146" i="1"/>
  <c r="P146" i="1"/>
  <c r="O146" i="1"/>
  <c r="N146" i="1"/>
  <c r="M146" i="1"/>
  <c r="M145" i="1"/>
  <c r="M144" i="1"/>
  <c r="M142" i="1" s="1"/>
  <c r="M143" i="1"/>
  <c r="Q142" i="1"/>
  <c r="P142" i="1"/>
  <c r="O142" i="1"/>
  <c r="O139" i="1" s="1"/>
  <c r="N142" i="1"/>
  <c r="M141" i="1"/>
  <c r="M140" i="1" s="1"/>
  <c r="Q140" i="1"/>
  <c r="P140" i="1"/>
  <c r="O140" i="1"/>
  <c r="N140" i="1"/>
  <c r="N21" i="1" s="1"/>
  <c r="Q137" i="1"/>
  <c r="P137" i="1"/>
  <c r="O137" i="1"/>
  <c r="N137" i="1"/>
  <c r="M137" i="1"/>
  <c r="Q135" i="1"/>
  <c r="P135" i="1"/>
  <c r="O135" i="1"/>
  <c r="N135" i="1"/>
  <c r="M135" i="1"/>
  <c r="Q133" i="1"/>
  <c r="P133" i="1"/>
  <c r="O133" i="1"/>
  <c r="N133" i="1"/>
  <c r="M133" i="1"/>
  <c r="Q131" i="1"/>
  <c r="P131" i="1"/>
  <c r="O131" i="1"/>
  <c r="N131" i="1"/>
  <c r="M131" i="1"/>
  <c r="Q129" i="1"/>
  <c r="P129" i="1"/>
  <c r="O129" i="1"/>
  <c r="N129" i="1"/>
  <c r="M129" i="1"/>
  <c r="Q126" i="1"/>
  <c r="P126" i="1"/>
  <c r="O126" i="1"/>
  <c r="N126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3" i="1" s="1"/>
  <c r="M105" i="1"/>
  <c r="M104" i="1"/>
  <c r="Q103" i="1"/>
  <c r="Q22" i="1" s="1"/>
  <c r="P103" i="1"/>
  <c r="O103" i="1"/>
  <c r="N103" i="1"/>
  <c r="N95" i="1" s="1"/>
  <c r="N94" i="1" s="1"/>
  <c r="M102" i="1"/>
  <c r="M101" i="1"/>
  <c r="M100" i="1"/>
  <c r="M99" i="1"/>
  <c r="M98" i="1"/>
  <c r="M97" i="1"/>
  <c r="Q96" i="1"/>
  <c r="P96" i="1"/>
  <c r="O96" i="1"/>
  <c r="N96" i="1"/>
  <c r="Q86" i="1"/>
  <c r="P86" i="1"/>
  <c r="O86" i="1"/>
  <c r="N86" i="1"/>
  <c r="M86" i="1"/>
  <c r="Q70" i="1"/>
  <c r="P70" i="1"/>
  <c r="O70" i="1"/>
  <c r="N70" i="1"/>
  <c r="M70" i="1"/>
  <c r="Q69" i="1"/>
  <c r="P69" i="1"/>
  <c r="P64" i="1" s="1"/>
  <c r="M69" i="1"/>
  <c r="Q66" i="1"/>
  <c r="Q65" i="1" s="1"/>
  <c r="P66" i="1"/>
  <c r="O66" i="1"/>
  <c r="N66" i="1"/>
  <c r="M66" i="1"/>
  <c r="M65" i="1" s="1"/>
  <c r="M64" i="1" s="1"/>
  <c r="P65" i="1"/>
  <c r="O65" i="1"/>
  <c r="N65" i="1"/>
  <c r="Q61" i="1"/>
  <c r="Q58" i="1" s="1"/>
  <c r="P61" i="1"/>
  <c r="O61" i="1"/>
  <c r="N61" i="1"/>
  <c r="M61" i="1"/>
  <c r="M58" i="1" s="1"/>
  <c r="Q59" i="1"/>
  <c r="P59" i="1"/>
  <c r="O59" i="1"/>
  <c r="N59" i="1"/>
  <c r="N58" i="1" s="1"/>
  <c r="M59" i="1"/>
  <c r="P58" i="1"/>
  <c r="O58" i="1"/>
  <c r="Q56" i="1"/>
  <c r="P56" i="1"/>
  <c r="P51" i="1" s="1"/>
  <c r="O56" i="1"/>
  <c r="N56" i="1"/>
  <c r="M56" i="1"/>
  <c r="Q54" i="1"/>
  <c r="Q51" i="1" s="1"/>
  <c r="P54" i="1"/>
  <c r="O54" i="1"/>
  <c r="N54" i="1"/>
  <c r="M54" i="1"/>
  <c r="M51" i="1" s="1"/>
  <c r="Q52" i="1"/>
  <c r="P52" i="1"/>
  <c r="O52" i="1"/>
  <c r="N52" i="1"/>
  <c r="N51" i="1" s="1"/>
  <c r="M52" i="1"/>
  <c r="O51" i="1"/>
  <c r="Q49" i="1"/>
  <c r="P49" i="1"/>
  <c r="O49" i="1"/>
  <c r="N49" i="1"/>
  <c r="M49" i="1"/>
  <c r="Q47" i="1"/>
  <c r="P47" i="1"/>
  <c r="O47" i="1"/>
  <c r="N47" i="1"/>
  <c r="M47" i="1"/>
  <c r="Q45" i="1"/>
  <c r="P45" i="1"/>
  <c r="O45" i="1"/>
  <c r="N45" i="1"/>
  <c r="M45" i="1"/>
  <c r="P44" i="1"/>
  <c r="O44" i="1"/>
  <c r="O43" i="1" s="1"/>
  <c r="Q41" i="1"/>
  <c r="Q38" i="1" s="1"/>
  <c r="P41" i="1"/>
  <c r="O41" i="1"/>
  <c r="N41" i="1"/>
  <c r="M41" i="1"/>
  <c r="M38" i="1" s="1"/>
  <c r="Q39" i="1"/>
  <c r="P39" i="1"/>
  <c r="O39" i="1"/>
  <c r="N39" i="1"/>
  <c r="N38" i="1" s="1"/>
  <c r="M39" i="1"/>
  <c r="P38" i="1"/>
  <c r="O38" i="1"/>
  <c r="Q36" i="1"/>
  <c r="P36" i="1"/>
  <c r="O36" i="1"/>
  <c r="N36" i="1"/>
  <c r="M36" i="1"/>
  <c r="Q34" i="1"/>
  <c r="P34" i="1"/>
  <c r="O34" i="1"/>
  <c r="N34" i="1"/>
  <c r="M34" i="1"/>
  <c r="Q32" i="1"/>
  <c r="P32" i="1"/>
  <c r="O32" i="1"/>
  <c r="N32" i="1"/>
  <c r="M32" i="1"/>
  <c r="P31" i="1"/>
  <c r="O31" i="1"/>
  <c r="O30" i="1" s="1"/>
  <c r="P27" i="1"/>
  <c r="O27" i="1"/>
  <c r="M25" i="1"/>
  <c r="O23" i="1"/>
  <c r="Q21" i="1"/>
  <c r="L190" i="1"/>
  <c r="K190" i="1"/>
  <c r="K189" i="1" s="1"/>
  <c r="J190" i="1"/>
  <c r="I190" i="1"/>
  <c r="H190" i="1"/>
  <c r="L189" i="1"/>
  <c r="J189" i="1"/>
  <c r="I189" i="1"/>
  <c r="H189" i="1"/>
  <c r="H188" i="1"/>
  <c r="L187" i="1"/>
  <c r="K187" i="1"/>
  <c r="J187" i="1"/>
  <c r="J180" i="1" s="1"/>
  <c r="J179" i="1" s="1"/>
  <c r="J28" i="1" s="1"/>
  <c r="I187" i="1"/>
  <c r="H187" i="1"/>
  <c r="L181" i="1"/>
  <c r="K181" i="1"/>
  <c r="K180" i="1" s="1"/>
  <c r="J181" i="1"/>
  <c r="I181" i="1"/>
  <c r="H181" i="1"/>
  <c r="L180" i="1"/>
  <c r="I180" i="1"/>
  <c r="H180" i="1"/>
  <c r="H179" i="1" s="1"/>
  <c r="H28" i="1" s="1"/>
  <c r="I179" i="1"/>
  <c r="I28" i="1" s="1"/>
  <c r="L177" i="1"/>
  <c r="K177" i="1"/>
  <c r="K27" i="1" s="1"/>
  <c r="J177" i="1"/>
  <c r="J27" i="1" s="1"/>
  <c r="I177" i="1"/>
  <c r="H177" i="1"/>
  <c r="L174" i="1"/>
  <c r="K174" i="1"/>
  <c r="K170" i="1" s="1"/>
  <c r="J174" i="1"/>
  <c r="I174" i="1"/>
  <c r="H174" i="1"/>
  <c r="L171" i="1"/>
  <c r="L170" i="1" s="1"/>
  <c r="K171" i="1"/>
  <c r="J171" i="1"/>
  <c r="I171" i="1"/>
  <c r="H171" i="1"/>
  <c r="H170" i="1" s="1"/>
  <c r="J170" i="1"/>
  <c r="I170" i="1"/>
  <c r="H169" i="1"/>
  <c r="H168" i="1" s="1"/>
  <c r="L168" i="1"/>
  <c r="K168" i="1"/>
  <c r="K163" i="1" s="1"/>
  <c r="J168" i="1"/>
  <c r="I168" i="1"/>
  <c r="L164" i="1"/>
  <c r="L163" i="1" s="1"/>
  <c r="K164" i="1"/>
  <c r="J164" i="1"/>
  <c r="I164" i="1"/>
  <c r="H164" i="1"/>
  <c r="J163" i="1"/>
  <c r="J162" i="1" s="1"/>
  <c r="J26" i="1" s="1"/>
  <c r="I163" i="1"/>
  <c r="I162" i="1" s="1"/>
  <c r="I26" i="1" s="1"/>
  <c r="L160" i="1"/>
  <c r="K160" i="1"/>
  <c r="K157" i="1" s="1"/>
  <c r="J160" i="1"/>
  <c r="I160" i="1"/>
  <c r="H160" i="1"/>
  <c r="L158" i="1"/>
  <c r="L157" i="1" s="1"/>
  <c r="L25" i="1" s="1"/>
  <c r="K158" i="1"/>
  <c r="J158" i="1"/>
  <c r="I158" i="1"/>
  <c r="H158" i="1"/>
  <c r="H157" i="1" s="1"/>
  <c r="H25" i="1" s="1"/>
  <c r="J157" i="1"/>
  <c r="I157" i="1"/>
  <c r="I25" i="1" s="1"/>
  <c r="L155" i="1"/>
  <c r="K155" i="1"/>
  <c r="J155" i="1"/>
  <c r="J154" i="1" s="1"/>
  <c r="J150" i="1" s="1"/>
  <c r="I155" i="1"/>
  <c r="H155" i="1"/>
  <c r="L154" i="1"/>
  <c r="L150" i="1" s="1"/>
  <c r="K154" i="1"/>
  <c r="I154" i="1"/>
  <c r="H154" i="1"/>
  <c r="H150" i="1" s="1"/>
  <c r="L152" i="1"/>
  <c r="K152" i="1"/>
  <c r="J152" i="1"/>
  <c r="I152" i="1"/>
  <c r="H152" i="1"/>
  <c r="L151" i="1"/>
  <c r="K151" i="1"/>
  <c r="J151" i="1"/>
  <c r="I151" i="1"/>
  <c r="I150" i="1" s="1"/>
  <c r="H151" i="1"/>
  <c r="K150" i="1"/>
  <c r="L148" i="1"/>
  <c r="K148" i="1"/>
  <c r="J148" i="1"/>
  <c r="I148" i="1"/>
  <c r="H148" i="1"/>
  <c r="L146" i="1"/>
  <c r="K146" i="1"/>
  <c r="J146" i="1"/>
  <c r="I146" i="1"/>
  <c r="H146" i="1"/>
  <c r="H145" i="1"/>
  <c r="H144" i="1"/>
  <c r="H143" i="1"/>
  <c r="H142" i="1" s="1"/>
  <c r="L142" i="1"/>
  <c r="K142" i="1"/>
  <c r="K139" i="1" s="1"/>
  <c r="J142" i="1"/>
  <c r="I142" i="1"/>
  <c r="I139" i="1" s="1"/>
  <c r="H141" i="1"/>
  <c r="L140" i="1"/>
  <c r="K140" i="1"/>
  <c r="J140" i="1"/>
  <c r="I140" i="1"/>
  <c r="H140" i="1"/>
  <c r="L137" i="1"/>
  <c r="K137" i="1"/>
  <c r="J137" i="1"/>
  <c r="I137" i="1"/>
  <c r="H137" i="1"/>
  <c r="L135" i="1"/>
  <c r="K135" i="1"/>
  <c r="J135" i="1"/>
  <c r="I135" i="1"/>
  <c r="H135" i="1"/>
  <c r="L133" i="1"/>
  <c r="K133" i="1"/>
  <c r="J133" i="1"/>
  <c r="I133" i="1"/>
  <c r="H133" i="1"/>
  <c r="L131" i="1"/>
  <c r="K131" i="1"/>
  <c r="J131" i="1"/>
  <c r="I131" i="1"/>
  <c r="H131" i="1"/>
  <c r="L129" i="1"/>
  <c r="K129" i="1"/>
  <c r="J129" i="1"/>
  <c r="I129" i="1"/>
  <c r="I128" i="1" s="1"/>
  <c r="H129" i="1"/>
  <c r="L126" i="1"/>
  <c r="K126" i="1"/>
  <c r="J126" i="1"/>
  <c r="I126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L103" i="1"/>
  <c r="K103" i="1"/>
  <c r="J103" i="1"/>
  <c r="I103" i="1"/>
  <c r="H102" i="1"/>
  <c r="H101" i="1"/>
  <c r="H100" i="1"/>
  <c r="H99" i="1"/>
  <c r="H98" i="1"/>
  <c r="H97" i="1"/>
  <c r="H96" i="1" s="1"/>
  <c r="L96" i="1"/>
  <c r="K96" i="1"/>
  <c r="J96" i="1"/>
  <c r="I96" i="1"/>
  <c r="J95" i="1"/>
  <c r="J94" i="1" s="1"/>
  <c r="I95" i="1"/>
  <c r="I94" i="1" s="1"/>
  <c r="L86" i="1"/>
  <c r="L22" i="1" s="1"/>
  <c r="K86" i="1"/>
  <c r="J86" i="1"/>
  <c r="I86" i="1"/>
  <c r="H86" i="1"/>
  <c r="L70" i="1"/>
  <c r="K70" i="1"/>
  <c r="J70" i="1"/>
  <c r="I70" i="1"/>
  <c r="H70" i="1"/>
  <c r="J69" i="1"/>
  <c r="L66" i="1"/>
  <c r="K66" i="1"/>
  <c r="K65" i="1" s="1"/>
  <c r="J66" i="1"/>
  <c r="J65" i="1" s="1"/>
  <c r="J64" i="1" s="1"/>
  <c r="I66" i="1"/>
  <c r="H66" i="1"/>
  <c r="L65" i="1"/>
  <c r="I65" i="1"/>
  <c r="H65" i="1"/>
  <c r="L61" i="1"/>
  <c r="K61" i="1"/>
  <c r="J61" i="1"/>
  <c r="J58" i="1" s="1"/>
  <c r="I61" i="1"/>
  <c r="H61" i="1"/>
  <c r="L59" i="1"/>
  <c r="K59" i="1"/>
  <c r="K58" i="1" s="1"/>
  <c r="J59" i="1"/>
  <c r="I59" i="1"/>
  <c r="H59" i="1"/>
  <c r="H58" i="1" s="1"/>
  <c r="L58" i="1"/>
  <c r="I58" i="1"/>
  <c r="L56" i="1"/>
  <c r="K56" i="1"/>
  <c r="J56" i="1"/>
  <c r="I56" i="1"/>
  <c r="H56" i="1"/>
  <c r="L54" i="1"/>
  <c r="K54" i="1"/>
  <c r="J54" i="1"/>
  <c r="I54" i="1"/>
  <c r="H54" i="1"/>
  <c r="L52" i="1"/>
  <c r="L51" i="1" s="1"/>
  <c r="K52" i="1"/>
  <c r="J52" i="1"/>
  <c r="I52" i="1"/>
  <c r="H52" i="1"/>
  <c r="H51" i="1" s="1"/>
  <c r="I51" i="1"/>
  <c r="L49" i="1"/>
  <c r="K49" i="1"/>
  <c r="J49" i="1"/>
  <c r="I49" i="1"/>
  <c r="H49" i="1"/>
  <c r="L47" i="1"/>
  <c r="K47" i="1"/>
  <c r="J47" i="1"/>
  <c r="J44" i="1" s="1"/>
  <c r="I47" i="1"/>
  <c r="H47" i="1"/>
  <c r="L45" i="1"/>
  <c r="K45" i="1"/>
  <c r="K44" i="1" s="1"/>
  <c r="J45" i="1"/>
  <c r="I45" i="1"/>
  <c r="H45" i="1"/>
  <c r="H44" i="1" s="1"/>
  <c r="H43" i="1" s="1"/>
  <c r="L44" i="1"/>
  <c r="I44" i="1"/>
  <c r="I43" i="1" s="1"/>
  <c r="L41" i="1"/>
  <c r="K41" i="1"/>
  <c r="J41" i="1"/>
  <c r="J38" i="1" s="1"/>
  <c r="I41" i="1"/>
  <c r="H41" i="1"/>
  <c r="L39" i="1"/>
  <c r="K39" i="1"/>
  <c r="K38" i="1" s="1"/>
  <c r="J39" i="1"/>
  <c r="I39" i="1"/>
  <c r="H39" i="1"/>
  <c r="L38" i="1"/>
  <c r="I38" i="1"/>
  <c r="H38" i="1"/>
  <c r="L36" i="1"/>
  <c r="K36" i="1"/>
  <c r="J36" i="1"/>
  <c r="I36" i="1"/>
  <c r="I31" i="1" s="1"/>
  <c r="I30" i="1" s="1"/>
  <c r="I23" i="1" s="1"/>
  <c r="H36" i="1"/>
  <c r="L34" i="1"/>
  <c r="K34" i="1"/>
  <c r="J34" i="1"/>
  <c r="J31" i="1" s="1"/>
  <c r="I34" i="1"/>
  <c r="H34" i="1"/>
  <c r="L32" i="1"/>
  <c r="K32" i="1"/>
  <c r="K31" i="1" s="1"/>
  <c r="J32" i="1"/>
  <c r="I32" i="1"/>
  <c r="H32" i="1"/>
  <c r="H31" i="1" s="1"/>
  <c r="L31" i="1"/>
  <c r="L27" i="1"/>
  <c r="I27" i="1"/>
  <c r="H27" i="1"/>
  <c r="K25" i="1"/>
  <c r="J25" i="1"/>
  <c r="J22" i="1"/>
  <c r="I22" i="1"/>
  <c r="E190" i="1"/>
  <c r="E189" i="1"/>
  <c r="E187" i="1" s="1"/>
  <c r="E181" i="1"/>
  <c r="E180" i="1"/>
  <c r="E177" i="1"/>
  <c r="E174" i="1"/>
  <c r="E171" i="1"/>
  <c r="E170" i="1"/>
  <c r="E168" i="1"/>
  <c r="E164" i="1"/>
  <c r="E163" i="1" s="1"/>
  <c r="E162" i="1" s="1"/>
  <c r="E26" i="1" s="1"/>
  <c r="E160" i="1"/>
  <c r="E158" i="1"/>
  <c r="E157" i="1" s="1"/>
  <c r="E25" i="1" s="1"/>
  <c r="E155" i="1"/>
  <c r="E152" i="1"/>
  <c r="E151" i="1"/>
  <c r="E148" i="1"/>
  <c r="E146" i="1"/>
  <c r="E142" i="1"/>
  <c r="E140" i="1"/>
  <c r="E139" i="1" s="1"/>
  <c r="E137" i="1"/>
  <c r="E135" i="1"/>
  <c r="E133" i="1"/>
  <c r="E128" i="1" s="1"/>
  <c r="E131" i="1"/>
  <c r="E129" i="1"/>
  <c r="E126" i="1"/>
  <c r="E94" i="1" s="1"/>
  <c r="E103" i="1"/>
  <c r="E96" i="1"/>
  <c r="E95" i="1"/>
  <c r="E86" i="1"/>
  <c r="E70" i="1"/>
  <c r="E69" i="1"/>
  <c r="E66" i="1"/>
  <c r="E65" i="1" s="1"/>
  <c r="E64" i="1" s="1"/>
  <c r="E61" i="1"/>
  <c r="E58" i="1" s="1"/>
  <c r="E59" i="1"/>
  <c r="E56" i="1"/>
  <c r="E54" i="1"/>
  <c r="E51" i="1" s="1"/>
  <c r="E52" i="1"/>
  <c r="E49" i="1"/>
  <c r="E47" i="1"/>
  <c r="E44" i="1" s="1"/>
  <c r="E45" i="1"/>
  <c r="E41" i="1"/>
  <c r="E38" i="1" s="1"/>
  <c r="E39" i="1"/>
  <c r="E36" i="1"/>
  <c r="E34" i="1"/>
  <c r="E31" i="1" s="1"/>
  <c r="E32" i="1"/>
  <c r="E27" i="1"/>
  <c r="E21" i="1"/>
  <c r="N180" i="1" l="1"/>
  <c r="H163" i="1"/>
  <c r="P22" i="1"/>
  <c r="J128" i="1"/>
  <c r="O128" i="1"/>
  <c r="M139" i="1"/>
  <c r="M128" i="1" s="1"/>
  <c r="H139" i="1"/>
  <c r="M22" i="1"/>
  <c r="J139" i="1"/>
  <c r="Q139" i="1"/>
  <c r="Q128" i="1" s="1"/>
  <c r="L139" i="1"/>
  <c r="L128" i="1" s="1"/>
  <c r="P139" i="1"/>
  <c r="P128" i="1" s="1"/>
  <c r="H95" i="1"/>
  <c r="H94" i="1" s="1"/>
  <c r="H22" i="1"/>
  <c r="K95" i="1"/>
  <c r="K94" i="1" s="1"/>
  <c r="H103" i="1"/>
  <c r="L95" i="1"/>
  <c r="L94" i="1" s="1"/>
  <c r="O95" i="1"/>
  <c r="O94" i="1" s="1"/>
  <c r="P21" i="1"/>
  <c r="M96" i="1"/>
  <c r="M95" i="1" s="1"/>
  <c r="M94" i="1" s="1"/>
  <c r="P30" i="1"/>
  <c r="P23" i="1" s="1"/>
  <c r="P43" i="1"/>
  <c r="O69" i="1"/>
  <c r="O64" i="1" s="1"/>
  <c r="O21" i="1"/>
  <c r="N69" i="1"/>
  <c r="N22" i="1"/>
  <c r="O22" i="1"/>
  <c r="P95" i="1"/>
  <c r="P94" i="1" s="1"/>
  <c r="P63" i="1" s="1"/>
  <c r="P24" i="1" s="1"/>
  <c r="N139" i="1"/>
  <c r="N179" i="1"/>
  <c r="N28" i="1" s="1"/>
  <c r="Q64" i="1"/>
  <c r="Q95" i="1"/>
  <c r="Q94" i="1" s="1"/>
  <c r="N128" i="1"/>
  <c r="O179" i="1"/>
  <c r="O28" i="1" s="1"/>
  <c r="N31" i="1"/>
  <c r="N30" i="1" s="1"/>
  <c r="N23" i="1" s="1"/>
  <c r="M31" i="1"/>
  <c r="Q31" i="1"/>
  <c r="Q30" i="1" s="1"/>
  <c r="Q23" i="1" s="1"/>
  <c r="N44" i="1"/>
  <c r="N43" i="1" s="1"/>
  <c r="M44" i="1"/>
  <c r="M43" i="1" s="1"/>
  <c r="Q44" i="1"/>
  <c r="Q43" i="1" s="1"/>
  <c r="N64" i="1"/>
  <c r="N63" i="1" s="1"/>
  <c r="N24" i="1" s="1"/>
  <c r="P162" i="1"/>
  <c r="P26" i="1" s="1"/>
  <c r="O162" i="1"/>
  <c r="O26" i="1" s="1"/>
  <c r="H30" i="1"/>
  <c r="H23" i="1" s="1"/>
  <c r="K64" i="1"/>
  <c r="J63" i="1"/>
  <c r="J24" i="1" s="1"/>
  <c r="L43" i="1"/>
  <c r="I21" i="1"/>
  <c r="J21" i="1"/>
  <c r="I69" i="1"/>
  <c r="I64" i="1" s="1"/>
  <c r="I63" i="1" s="1"/>
  <c r="I24" i="1" s="1"/>
  <c r="I20" i="1" s="1"/>
  <c r="I29" i="1" s="1"/>
  <c r="L179" i="1"/>
  <c r="L28" i="1" s="1"/>
  <c r="K179" i="1"/>
  <c r="K28" i="1" s="1"/>
  <c r="K21" i="1"/>
  <c r="K51" i="1"/>
  <c r="K43" i="1" s="1"/>
  <c r="K30" i="1" s="1"/>
  <c r="K23" i="1" s="1"/>
  <c r="J51" i="1"/>
  <c r="J43" i="1" s="1"/>
  <c r="J30" i="1" s="1"/>
  <c r="J23" i="1" s="1"/>
  <c r="H128" i="1"/>
  <c r="K128" i="1"/>
  <c r="H162" i="1"/>
  <c r="H26" i="1" s="1"/>
  <c r="L162" i="1"/>
  <c r="L26" i="1" s="1"/>
  <c r="K162" i="1"/>
  <c r="K26" i="1" s="1"/>
  <c r="L30" i="1"/>
  <c r="L23" i="1" s="1"/>
  <c r="H69" i="1"/>
  <c r="H64" i="1" s="1"/>
  <c r="H21" i="1"/>
  <c r="L69" i="1"/>
  <c r="L64" i="1" s="1"/>
  <c r="L21" i="1"/>
  <c r="K69" i="1"/>
  <c r="K22" i="1"/>
  <c r="E43" i="1"/>
  <c r="E30" i="1"/>
  <c r="E23" i="1" s="1"/>
  <c r="E22" i="1"/>
  <c r="E179" i="1"/>
  <c r="E28" i="1" s="1"/>
  <c r="E154" i="1"/>
  <c r="E150" i="1" s="1"/>
  <c r="E63" i="1" s="1"/>
  <c r="E24" i="1" s="1"/>
  <c r="M63" i="1" l="1"/>
  <c r="M24" i="1" s="1"/>
  <c r="L63" i="1"/>
  <c r="L24" i="1" s="1"/>
  <c r="H63" i="1"/>
  <c r="H24" i="1" s="1"/>
  <c r="H20" i="1" s="1"/>
  <c r="H29" i="1" s="1"/>
  <c r="J20" i="1"/>
  <c r="J29" i="1" s="1"/>
  <c r="N20" i="1"/>
  <c r="N29" i="1" s="1"/>
  <c r="O63" i="1"/>
  <c r="O24" i="1" s="1"/>
  <c r="O20" i="1" s="1"/>
  <c r="O29" i="1" s="1"/>
  <c r="Q63" i="1"/>
  <c r="Q24" i="1" s="1"/>
  <c r="Q20" i="1" s="1"/>
  <c r="Q29" i="1" s="1"/>
  <c r="M21" i="1"/>
  <c r="P20" i="1"/>
  <c r="P29" i="1" s="1"/>
  <c r="M30" i="1"/>
  <c r="M23" i="1" s="1"/>
  <c r="M20" i="1" s="1"/>
  <c r="M29" i="1" s="1"/>
  <c r="K63" i="1"/>
  <c r="K24" i="1" s="1"/>
  <c r="K20" i="1" s="1"/>
  <c r="K29" i="1" s="1"/>
  <c r="L20" i="1"/>
  <c r="L29" i="1" s="1"/>
  <c r="E20" i="1"/>
  <c r="E29" i="1" s="1"/>
  <c r="G190" i="1" l="1"/>
  <c r="G189" i="1" s="1"/>
  <c r="G187" i="1"/>
  <c r="G181" i="1"/>
  <c r="G180" i="1"/>
  <c r="G177" i="1"/>
  <c r="G174" i="1"/>
  <c r="G171" i="1"/>
  <c r="G170" i="1" s="1"/>
  <c r="G168" i="1"/>
  <c r="G165" i="1"/>
  <c r="G164" i="1"/>
  <c r="G163" i="1" s="1"/>
  <c r="G160" i="1"/>
  <c r="G158" i="1"/>
  <c r="G157" i="1" s="1"/>
  <c r="G25" i="1" s="1"/>
  <c r="G155" i="1"/>
  <c r="G154" i="1"/>
  <c r="G150" i="1" s="1"/>
  <c r="G152" i="1"/>
  <c r="G151" i="1"/>
  <c r="G148" i="1"/>
  <c r="G146" i="1"/>
  <c r="G142" i="1"/>
  <c r="G139" i="1" s="1"/>
  <c r="G140" i="1"/>
  <c r="G137" i="1"/>
  <c r="G135" i="1"/>
  <c r="G133" i="1"/>
  <c r="G131" i="1"/>
  <c r="G129" i="1"/>
  <c r="G126" i="1"/>
  <c r="G103" i="1"/>
  <c r="G96" i="1"/>
  <c r="G95" i="1" s="1"/>
  <c r="G94" i="1" s="1"/>
  <c r="G86" i="1"/>
  <c r="G70" i="1"/>
  <c r="G69" i="1" s="1"/>
  <c r="G64" i="1" s="1"/>
  <c r="G66" i="1"/>
  <c r="G65" i="1"/>
  <c r="G61" i="1"/>
  <c r="G59" i="1"/>
  <c r="G58" i="1"/>
  <c r="G56" i="1"/>
  <c r="G54" i="1"/>
  <c r="G52" i="1"/>
  <c r="G51" i="1"/>
  <c r="G49" i="1"/>
  <c r="G47" i="1"/>
  <c r="G45" i="1"/>
  <c r="G44" i="1"/>
  <c r="G43" i="1" s="1"/>
  <c r="G41" i="1"/>
  <c r="G39" i="1"/>
  <c r="G38" i="1"/>
  <c r="G36" i="1"/>
  <c r="G34" i="1"/>
  <c r="G32" i="1"/>
  <c r="G31" i="1"/>
  <c r="G30" i="1" s="1"/>
  <c r="G23" i="1" s="1"/>
  <c r="G27" i="1"/>
  <c r="F190" i="1"/>
  <c r="F189" i="1" s="1"/>
  <c r="F187" i="1"/>
  <c r="F181" i="1"/>
  <c r="F180" i="1"/>
  <c r="F177" i="1"/>
  <c r="F174" i="1"/>
  <c r="F171" i="1"/>
  <c r="F170" i="1" s="1"/>
  <c r="F168" i="1"/>
  <c r="F164" i="1"/>
  <c r="F163" i="1"/>
  <c r="F162" i="1" s="1"/>
  <c r="F26" i="1" s="1"/>
  <c r="F160" i="1"/>
  <c r="F158" i="1"/>
  <c r="F157" i="1"/>
  <c r="F25" i="1" s="1"/>
  <c r="F155" i="1"/>
  <c r="F154" i="1"/>
  <c r="F152" i="1"/>
  <c r="F151" i="1"/>
  <c r="F150" i="1" s="1"/>
  <c r="F148" i="1"/>
  <c r="F146" i="1"/>
  <c r="F142" i="1"/>
  <c r="F139" i="1" s="1"/>
  <c r="F128" i="1" s="1"/>
  <c r="F140" i="1"/>
  <c r="F137" i="1"/>
  <c r="F135" i="1"/>
  <c r="F133" i="1"/>
  <c r="F131" i="1"/>
  <c r="F129" i="1"/>
  <c r="F126" i="1"/>
  <c r="F103" i="1"/>
  <c r="F96" i="1"/>
  <c r="F95" i="1"/>
  <c r="F94" i="1" s="1"/>
  <c r="F86" i="1"/>
  <c r="F70" i="1"/>
  <c r="F21" i="1" s="1"/>
  <c r="F69" i="1"/>
  <c r="F64" i="1" s="1"/>
  <c r="F66" i="1"/>
  <c r="F65" i="1"/>
  <c r="F61" i="1"/>
  <c r="F59" i="1"/>
  <c r="F58" i="1"/>
  <c r="F56" i="1"/>
  <c r="F51" i="1" s="1"/>
  <c r="F54" i="1"/>
  <c r="F52" i="1"/>
  <c r="F49" i="1"/>
  <c r="F44" i="1" s="1"/>
  <c r="F43" i="1" s="1"/>
  <c r="F47" i="1"/>
  <c r="F45" i="1"/>
  <c r="F41" i="1"/>
  <c r="F39" i="1"/>
  <c r="F38" i="1"/>
  <c r="F36" i="1"/>
  <c r="F31" i="1" s="1"/>
  <c r="F34" i="1"/>
  <c r="F32" i="1"/>
  <c r="F27" i="1"/>
  <c r="F22" i="1"/>
  <c r="D190" i="1"/>
  <c r="D189" i="1"/>
  <c r="D187" i="1"/>
  <c r="D180" i="1" s="1"/>
  <c r="D179" i="1" s="1"/>
  <c r="D28" i="1" s="1"/>
  <c r="D181" i="1"/>
  <c r="D177" i="1"/>
  <c r="D27" i="1" s="1"/>
  <c r="D175" i="1"/>
  <c r="D174" i="1"/>
  <c r="D171" i="1"/>
  <c r="D170" i="1"/>
  <c r="D168" i="1"/>
  <c r="D165" i="1"/>
  <c r="D164" i="1"/>
  <c r="D163" i="1"/>
  <c r="D162" i="1" s="1"/>
  <c r="D26" i="1" s="1"/>
  <c r="D160" i="1"/>
  <c r="D158" i="1"/>
  <c r="D157" i="1"/>
  <c r="D25" i="1" s="1"/>
  <c r="D155" i="1"/>
  <c r="D154" i="1"/>
  <c r="D152" i="1"/>
  <c r="D151" i="1"/>
  <c r="D150" i="1" s="1"/>
  <c r="D148" i="1"/>
  <c r="D146" i="1"/>
  <c r="D142" i="1"/>
  <c r="D139" i="1" s="1"/>
  <c r="D128" i="1" s="1"/>
  <c r="D140" i="1"/>
  <c r="D137" i="1"/>
  <c r="D135" i="1"/>
  <c r="D133" i="1"/>
  <c r="D131" i="1"/>
  <c r="D129" i="1"/>
  <c r="D126" i="1"/>
  <c r="D103" i="1"/>
  <c r="D96" i="1"/>
  <c r="D95" i="1"/>
  <c r="D94" i="1" s="1"/>
  <c r="D86" i="1"/>
  <c r="D70" i="1"/>
  <c r="D21" i="1" s="1"/>
  <c r="D69" i="1"/>
  <c r="D64" i="1" s="1"/>
  <c r="D63" i="1" s="1"/>
  <c r="D24" i="1" s="1"/>
  <c r="D66" i="1"/>
  <c r="D65" i="1"/>
  <c r="D61" i="1"/>
  <c r="D59" i="1"/>
  <c r="D58" i="1"/>
  <c r="D56" i="1"/>
  <c r="D51" i="1" s="1"/>
  <c r="D54" i="1"/>
  <c r="D52" i="1"/>
  <c r="D49" i="1"/>
  <c r="D44" i="1" s="1"/>
  <c r="D43" i="1" s="1"/>
  <c r="D47" i="1"/>
  <c r="D45" i="1"/>
  <c r="D41" i="1"/>
  <c r="D39" i="1"/>
  <c r="D38" i="1"/>
  <c r="D36" i="1"/>
  <c r="D31" i="1" s="1"/>
  <c r="D30" i="1" s="1"/>
  <c r="D23" i="1" s="1"/>
  <c r="D34" i="1"/>
  <c r="D32" i="1"/>
  <c r="D22" i="1"/>
  <c r="G22" i="1" l="1"/>
  <c r="G128" i="1"/>
  <c r="G63" i="1"/>
  <c r="G24" i="1" s="1"/>
  <c r="G162" i="1"/>
  <c r="G26" i="1" s="1"/>
  <c r="G179" i="1"/>
  <c r="G28" i="1" s="1"/>
  <c r="G21" i="1"/>
  <c r="F63" i="1"/>
  <c r="F24" i="1" s="1"/>
  <c r="F30" i="1"/>
  <c r="F23" i="1" s="1"/>
  <c r="F20" i="1" s="1"/>
  <c r="F29" i="1" s="1"/>
  <c r="F179" i="1"/>
  <c r="F28" i="1" s="1"/>
  <c r="D20" i="1"/>
  <c r="D29" i="1" s="1"/>
  <c r="G20" i="1" l="1"/>
  <c r="G29" i="1" s="1"/>
  <c r="AB190" i="1"/>
  <c r="AB188" i="1"/>
  <c r="AB186" i="1"/>
  <c r="AB185" i="1"/>
  <c r="AB184" i="1"/>
  <c r="AB183" i="1"/>
  <c r="AB180" i="1"/>
  <c r="AB178" i="1"/>
  <c r="AB175" i="1"/>
  <c r="AB172" i="1"/>
  <c r="AB169" i="1"/>
  <c r="AB167" i="1"/>
  <c r="AB165" i="1"/>
  <c r="AB162" i="1"/>
  <c r="AB160" i="1"/>
  <c r="AB158" i="1"/>
  <c r="AB156" i="1"/>
  <c r="AB154" i="1"/>
  <c r="AB151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8" i="1"/>
  <c r="AB87" i="1"/>
  <c r="AB86" i="1"/>
  <c r="AB85" i="1"/>
  <c r="AB84" i="1"/>
  <c r="AB83" i="1"/>
  <c r="AB82" i="1"/>
  <c r="AB81" i="1"/>
  <c r="AB80" i="1"/>
  <c r="AB79" i="1"/>
  <c r="AB78" i="1"/>
  <c r="AB75" i="1"/>
  <c r="AB71" i="1"/>
  <c r="AB68" i="1"/>
  <c r="AB65" i="1"/>
  <c r="AB63" i="1"/>
  <c r="AB61" i="1"/>
  <c r="AB58" i="1"/>
  <c r="AB56" i="1"/>
  <c r="AB54" i="1"/>
  <c r="AB50" i="1"/>
  <c r="AB48" i="1"/>
  <c r="AB45" i="1"/>
  <c r="AB42" i="1"/>
  <c r="AB41" i="1"/>
  <c r="AB40" i="1"/>
  <c r="AB37" i="1"/>
  <c r="AB36" i="1"/>
  <c r="AB34" i="1"/>
  <c r="Z190" i="1"/>
  <c r="Z188" i="1"/>
  <c r="Z186" i="1"/>
  <c r="Z185" i="1"/>
  <c r="Z184" i="1"/>
  <c r="Z183" i="1"/>
  <c r="Z180" i="1"/>
  <c r="Z178" i="1"/>
  <c r="Z175" i="1"/>
  <c r="Z172" i="1"/>
  <c r="Z169" i="1"/>
  <c r="Z167" i="1"/>
  <c r="Z165" i="1"/>
  <c r="Z162" i="1"/>
  <c r="Z160" i="1"/>
  <c r="Z158" i="1"/>
  <c r="Z156" i="1"/>
  <c r="Z154" i="1"/>
  <c r="Z151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8" i="1"/>
  <c r="Z87" i="1"/>
  <c r="Z86" i="1"/>
  <c r="Z85" i="1"/>
  <c r="Z84" i="1"/>
  <c r="Z83" i="1"/>
  <c r="Z82" i="1"/>
  <c r="Z81" i="1"/>
  <c r="Z80" i="1"/>
  <c r="Z79" i="1"/>
  <c r="Z78" i="1"/>
  <c r="Z75" i="1"/>
  <c r="Z71" i="1"/>
  <c r="Z68" i="1"/>
  <c r="Z65" i="1"/>
  <c r="Z63" i="1"/>
  <c r="Z61" i="1"/>
  <c r="Z58" i="1"/>
  <c r="Z56" i="1"/>
  <c r="Z54" i="1"/>
  <c r="Z50" i="1"/>
  <c r="Z48" i="1"/>
  <c r="Z45" i="1"/>
  <c r="Z42" i="1"/>
  <c r="Z41" i="1"/>
  <c r="Z40" i="1"/>
  <c r="Z37" i="1"/>
  <c r="Z36" i="1"/>
  <c r="Z34" i="1"/>
  <c r="X190" i="1"/>
  <c r="X188" i="1"/>
  <c r="X187" i="1"/>
  <c r="X186" i="1"/>
  <c r="X185" i="1"/>
  <c r="X184" i="1"/>
  <c r="X183" i="1"/>
  <c r="X180" i="1"/>
  <c r="X178" i="1"/>
  <c r="X175" i="1"/>
  <c r="X172" i="1"/>
  <c r="X169" i="1"/>
  <c r="X167" i="1"/>
  <c r="X165" i="1"/>
  <c r="X162" i="1"/>
  <c r="X160" i="1"/>
  <c r="X158" i="1"/>
  <c r="X156" i="1"/>
  <c r="X154" i="1"/>
  <c r="X151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8" i="1"/>
  <c r="X87" i="1"/>
  <c r="X86" i="1"/>
  <c r="X85" i="1"/>
  <c r="X84" i="1"/>
  <c r="X83" i="1"/>
  <c r="X82" i="1"/>
  <c r="X81" i="1"/>
  <c r="X80" i="1"/>
  <c r="X79" i="1"/>
  <c r="X78" i="1"/>
  <c r="X75" i="1"/>
  <c r="X71" i="1"/>
  <c r="X68" i="1"/>
  <c r="X65" i="1"/>
  <c r="X63" i="1"/>
  <c r="X62" i="1"/>
  <c r="X61" i="1"/>
  <c r="X58" i="1"/>
  <c r="X56" i="1"/>
  <c r="X54" i="1"/>
  <c r="X50" i="1"/>
  <c r="X48" i="1"/>
  <c r="X45" i="1"/>
  <c r="X42" i="1"/>
  <c r="X41" i="1"/>
  <c r="X40" i="1"/>
  <c r="X37" i="1"/>
  <c r="X36" i="1"/>
  <c r="X34" i="1"/>
  <c r="X28" i="1"/>
  <c r="V190" i="1"/>
  <c r="V188" i="1"/>
  <c r="V186" i="1"/>
  <c r="V185" i="1"/>
  <c r="V184" i="1"/>
  <c r="V183" i="1"/>
  <c r="V180" i="1"/>
  <c r="V178" i="1"/>
  <c r="V175" i="1"/>
  <c r="V174" i="1"/>
  <c r="V172" i="1"/>
  <c r="V169" i="1"/>
  <c r="V167" i="1"/>
  <c r="V165" i="1"/>
  <c r="V162" i="1"/>
  <c r="V160" i="1"/>
  <c r="V158" i="1"/>
  <c r="V156" i="1"/>
  <c r="V154" i="1"/>
  <c r="V151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8" i="1"/>
  <c r="V87" i="1"/>
  <c r="V86" i="1"/>
  <c r="V85" i="1"/>
  <c r="V84" i="1"/>
  <c r="V83" i="1"/>
  <c r="V82" i="1"/>
  <c r="V81" i="1"/>
  <c r="V80" i="1"/>
  <c r="V79" i="1"/>
  <c r="V78" i="1"/>
  <c r="V75" i="1"/>
  <c r="V71" i="1"/>
  <c r="V68" i="1"/>
  <c r="V65" i="1"/>
  <c r="V63" i="1"/>
  <c r="V61" i="1"/>
  <c r="V58" i="1"/>
  <c r="V56" i="1"/>
  <c r="V54" i="1"/>
  <c r="V50" i="1"/>
  <c r="V48" i="1"/>
  <c r="V45" i="1"/>
  <c r="V42" i="1"/>
  <c r="V41" i="1"/>
  <c r="V40" i="1"/>
  <c r="V37" i="1"/>
  <c r="V36" i="1"/>
  <c r="V34" i="1"/>
  <c r="T190" i="1"/>
  <c r="T185" i="1"/>
  <c r="T180" i="1"/>
  <c r="T178" i="1"/>
  <c r="T177" i="1"/>
  <c r="T172" i="1"/>
  <c r="T169" i="1"/>
  <c r="T167" i="1"/>
  <c r="T165" i="1"/>
  <c r="T162" i="1"/>
  <c r="T160" i="1"/>
  <c r="T158" i="1"/>
  <c r="T156" i="1"/>
  <c r="T154" i="1"/>
  <c r="T151" i="1"/>
  <c r="T149" i="1"/>
  <c r="T142" i="1"/>
  <c r="T141" i="1"/>
  <c r="T110" i="1"/>
  <c r="T82" i="1"/>
  <c r="T75" i="1"/>
  <c r="T68" i="1"/>
  <c r="T65" i="1"/>
  <c r="T63" i="1"/>
  <c r="T61" i="1"/>
  <c r="T58" i="1"/>
  <c r="T56" i="1"/>
  <c r="T54" i="1"/>
  <c r="T50" i="1"/>
  <c r="T48" i="1"/>
  <c r="T41" i="1"/>
  <c r="Z189" i="1"/>
  <c r="V189" i="1"/>
  <c r="X189" i="1"/>
  <c r="T189" i="1"/>
  <c r="Z187" i="1"/>
  <c r="V187" i="1"/>
  <c r="T186" i="1"/>
  <c r="T184" i="1"/>
  <c r="AB181" i="1"/>
  <c r="X181" i="1"/>
  <c r="AB179" i="1"/>
  <c r="Z179" i="1"/>
  <c r="X179" i="1"/>
  <c r="T179" i="1"/>
  <c r="X176" i="1"/>
  <c r="V173" i="1"/>
  <c r="X173" i="1"/>
  <c r="AB171" i="1"/>
  <c r="Z171" i="1"/>
  <c r="X168" i="1"/>
  <c r="V168" i="1"/>
  <c r="AB168" i="1"/>
  <c r="T168" i="1"/>
  <c r="AB166" i="1"/>
  <c r="Z166" i="1"/>
  <c r="T166" i="1"/>
  <c r="V166" i="1"/>
  <c r="V163" i="1"/>
  <c r="AB161" i="1"/>
  <c r="X161" i="1"/>
  <c r="T161" i="1"/>
  <c r="AB159" i="1"/>
  <c r="X159" i="1"/>
  <c r="T159" i="1"/>
  <c r="AB157" i="1"/>
  <c r="X157" i="1"/>
  <c r="T157" i="1"/>
  <c r="AB155" i="1"/>
  <c r="X155" i="1"/>
  <c r="T155" i="1"/>
  <c r="AB153" i="1"/>
  <c r="T153" i="1"/>
  <c r="Z150" i="1"/>
  <c r="X150" i="1"/>
  <c r="T147" i="1"/>
  <c r="T145" i="1"/>
  <c r="T143" i="1"/>
  <c r="T139" i="1"/>
  <c r="T138" i="1"/>
  <c r="T137" i="1"/>
  <c r="T135" i="1"/>
  <c r="T133" i="1"/>
  <c r="T127" i="1"/>
  <c r="T126" i="1"/>
  <c r="T125" i="1"/>
  <c r="T123" i="1"/>
  <c r="T122" i="1"/>
  <c r="T121" i="1"/>
  <c r="T119" i="1"/>
  <c r="T117" i="1"/>
  <c r="T115" i="1"/>
  <c r="T114" i="1"/>
  <c r="T113" i="1"/>
  <c r="T111" i="1"/>
  <c r="T109" i="1"/>
  <c r="T107" i="1"/>
  <c r="T106" i="1"/>
  <c r="T105" i="1"/>
  <c r="T103" i="1"/>
  <c r="T101" i="1"/>
  <c r="T99" i="1"/>
  <c r="T98" i="1"/>
  <c r="T97" i="1"/>
  <c r="T95" i="1"/>
  <c r="T94" i="1"/>
  <c r="T93" i="1"/>
  <c r="T91" i="1"/>
  <c r="AB89" i="1"/>
  <c r="Z89" i="1"/>
  <c r="T88" i="1"/>
  <c r="T86" i="1"/>
  <c r="T84" i="1"/>
  <c r="T80" i="1"/>
  <c r="T78" i="1"/>
  <c r="AB74" i="1"/>
  <c r="X74" i="1"/>
  <c r="T74" i="1"/>
  <c r="X70" i="1"/>
  <c r="X69" i="1"/>
  <c r="T67" i="1"/>
  <c r="X64" i="1"/>
  <c r="AB62" i="1"/>
  <c r="AB59" i="1"/>
  <c r="AB57" i="1"/>
  <c r="X57" i="1"/>
  <c r="V57" i="1"/>
  <c r="T57" i="1"/>
  <c r="AB55" i="1"/>
  <c r="Z55" i="1"/>
  <c r="X55" i="1"/>
  <c r="T55" i="1"/>
  <c r="AB53" i="1"/>
  <c r="Z53" i="1"/>
  <c r="Z49" i="1"/>
  <c r="V49" i="1"/>
  <c r="AB47" i="1"/>
  <c r="Z47" i="1"/>
  <c r="T47" i="1"/>
  <c r="Z46" i="1"/>
  <c r="T46" i="1"/>
  <c r="AB43" i="1"/>
  <c r="X43" i="1"/>
  <c r="V43" i="1"/>
  <c r="T42" i="1"/>
  <c r="AB39" i="1"/>
  <c r="T36" i="1"/>
  <c r="Z35" i="1"/>
  <c r="X35" i="1"/>
  <c r="V35" i="1"/>
  <c r="V33" i="1"/>
  <c r="Z27" i="1"/>
  <c r="T27" i="1"/>
  <c r="X26" i="1"/>
  <c r="X22" i="1"/>
  <c r="V22" i="1"/>
  <c r="X44" i="1" l="1"/>
  <c r="T43" i="1"/>
  <c r="T45" i="1"/>
  <c r="AB76" i="1"/>
  <c r="Z77" i="1"/>
  <c r="Z76" i="1"/>
  <c r="T89" i="1"/>
  <c r="V131" i="1"/>
  <c r="X171" i="1"/>
  <c r="X170" i="1"/>
  <c r="X33" i="1"/>
  <c r="T34" i="1"/>
  <c r="X39" i="1"/>
  <c r="X38" i="1"/>
  <c r="T40" i="1"/>
  <c r="Z67" i="1"/>
  <c r="Z66" i="1"/>
  <c r="V69" i="1"/>
  <c r="V70" i="1"/>
  <c r="T85" i="1"/>
  <c r="T146" i="1"/>
  <c r="V21" i="1"/>
  <c r="Z38" i="1"/>
  <c r="AB52" i="1"/>
  <c r="AB51" i="1"/>
  <c r="X53" i="1"/>
  <c r="V55" i="1"/>
  <c r="AB164" i="1"/>
  <c r="AB31" i="1"/>
  <c r="X60" i="1"/>
  <c r="T62" i="1"/>
  <c r="T59" i="1"/>
  <c r="X153" i="1"/>
  <c r="X152" i="1"/>
  <c r="T182" i="1"/>
  <c r="AB27" i="1"/>
  <c r="AB35" i="1"/>
  <c r="Z39" i="1"/>
  <c r="Z22" i="1"/>
  <c r="Z44" i="1"/>
  <c r="Z60" i="1"/>
  <c r="Z59" i="1"/>
  <c r="V62" i="1"/>
  <c r="Z64" i="1"/>
  <c r="T71" i="1"/>
  <c r="AB77" i="1"/>
  <c r="T79" i="1"/>
  <c r="T81" i="1"/>
  <c r="T83" i="1"/>
  <c r="T87" i="1"/>
  <c r="V89" i="1"/>
  <c r="T90" i="1"/>
  <c r="X129" i="1"/>
  <c r="X130" i="1"/>
  <c r="X131" i="1"/>
  <c r="T132" i="1"/>
  <c r="T134" i="1"/>
  <c r="T136" i="1"/>
  <c r="T140" i="1"/>
  <c r="T144" i="1"/>
  <c r="T148" i="1"/>
  <c r="T150" i="1"/>
  <c r="AB150" i="1"/>
  <c r="V155" i="1"/>
  <c r="AB191" i="1"/>
  <c r="T192" i="1"/>
  <c r="X191" i="1"/>
  <c r="Z74" i="1"/>
  <c r="Z130" i="1"/>
  <c r="AB182" i="1"/>
  <c r="Z21" i="1"/>
  <c r="AB22" i="1"/>
  <c r="V27" i="1"/>
  <c r="AB28" i="1"/>
  <c r="AB33" i="1"/>
  <c r="AB46" i="1"/>
  <c r="X47" i="1"/>
  <c r="X46" i="1"/>
  <c r="T49" i="1"/>
  <c r="AB49" i="1"/>
  <c r="T53" i="1"/>
  <c r="T60" i="1"/>
  <c r="AB60" i="1"/>
  <c r="T64" i="1"/>
  <c r="AB64" i="1"/>
  <c r="Z69" i="1"/>
  <c r="Z70" i="1"/>
  <c r="Z73" i="1"/>
  <c r="T102" i="1"/>
  <c r="T118" i="1"/>
  <c r="V152" i="1"/>
  <c r="V153" i="1"/>
  <c r="X163" i="1"/>
  <c r="T171" i="1"/>
  <c r="X174" i="1"/>
  <c r="T175" i="1"/>
  <c r="V67" i="1"/>
  <c r="X177" i="1"/>
  <c r="Z173" i="1"/>
  <c r="V182" i="1"/>
  <c r="X21" i="1"/>
  <c r="T25" i="1"/>
  <c r="AB32" i="1"/>
  <c r="Z33" i="1"/>
  <c r="T37" i="1"/>
  <c r="AB38" i="1"/>
  <c r="Z43" i="1"/>
  <c r="V46" i="1"/>
  <c r="V47" i="1"/>
  <c r="AB21" i="1"/>
  <c r="X25" i="1"/>
  <c r="AB26" i="1"/>
  <c r="X27" i="1"/>
  <c r="V38" i="1"/>
  <c r="V39" i="1"/>
  <c r="V44" i="1"/>
  <c r="Z51" i="1"/>
  <c r="Z52" i="1"/>
  <c r="V53" i="1"/>
  <c r="AB66" i="1"/>
  <c r="X67" i="1"/>
  <c r="X66" i="1"/>
  <c r="AB69" i="1"/>
  <c r="X77" i="1"/>
  <c r="AB131" i="1"/>
  <c r="Z163" i="1"/>
  <c r="Z164" i="1"/>
  <c r="V170" i="1"/>
  <c r="V171" i="1"/>
  <c r="Z192" i="1"/>
  <c r="Z129" i="1"/>
  <c r="Z152" i="1"/>
  <c r="Z153" i="1"/>
  <c r="Z157" i="1"/>
  <c r="V159" i="1"/>
  <c r="Z161" i="1"/>
  <c r="V164" i="1"/>
  <c r="Z168" i="1"/>
  <c r="AB174" i="1"/>
  <c r="AB25" i="1"/>
  <c r="Z177" i="1"/>
  <c r="V179" i="1"/>
  <c r="Z182" i="1"/>
  <c r="T188" i="1"/>
  <c r="T187" i="1"/>
  <c r="X192" i="1"/>
  <c r="V28" i="1"/>
  <c r="V191" i="1"/>
  <c r="T183" i="1"/>
  <c r="V192" i="1"/>
  <c r="V177" i="1"/>
  <c r="AB44" i="1"/>
  <c r="X49" i="1"/>
  <c r="Z57" i="1"/>
  <c r="V59" i="1"/>
  <c r="V60" i="1"/>
  <c r="Z62" i="1"/>
  <c r="V64" i="1"/>
  <c r="AB67" i="1"/>
  <c r="AB70" i="1"/>
  <c r="V73" i="1"/>
  <c r="V74" i="1"/>
  <c r="V76" i="1"/>
  <c r="T77" i="1"/>
  <c r="X89" i="1"/>
  <c r="T92" i="1"/>
  <c r="T96" i="1"/>
  <c r="T100" i="1"/>
  <c r="T104" i="1"/>
  <c r="T108" i="1"/>
  <c r="T112" i="1"/>
  <c r="T116" i="1"/>
  <c r="T120" i="1"/>
  <c r="T124" i="1"/>
  <c r="T128" i="1"/>
  <c r="Z131" i="1"/>
  <c r="V150" i="1"/>
  <c r="Z155" i="1"/>
  <c r="V157" i="1"/>
  <c r="Z159" i="1"/>
  <c r="V161" i="1"/>
  <c r="X164" i="1"/>
  <c r="T164" i="1"/>
  <c r="X166" i="1"/>
  <c r="Z174" i="1"/>
  <c r="AB177" i="1"/>
  <c r="X182" i="1"/>
  <c r="AB187" i="1"/>
  <c r="AB189" i="1"/>
  <c r="AB192" i="1"/>
  <c r="V77" i="1"/>
  <c r="T21" i="1"/>
  <c r="T28" i="1"/>
  <c r="S28" i="1" l="1"/>
  <c r="S191" i="1"/>
  <c r="Z181" i="1"/>
  <c r="Z26" i="1"/>
  <c r="Z25" i="1"/>
  <c r="Z176" i="1"/>
  <c r="AB30" i="1"/>
  <c r="T163" i="1"/>
  <c r="AB176" i="1"/>
  <c r="X52" i="1"/>
  <c r="X51" i="1"/>
  <c r="T33" i="1"/>
  <c r="V129" i="1"/>
  <c r="V130" i="1"/>
  <c r="T22" i="1"/>
  <c r="T44" i="1"/>
  <c r="V32" i="1"/>
  <c r="V26" i="1"/>
  <c r="V181" i="1"/>
  <c r="Z170" i="1"/>
  <c r="AB130" i="1"/>
  <c r="AB129" i="1"/>
  <c r="T70" i="1"/>
  <c r="X59" i="1"/>
  <c r="T131" i="1"/>
  <c r="T39" i="1"/>
  <c r="T38" i="1"/>
  <c r="T174" i="1"/>
  <c r="X76" i="1"/>
  <c r="V51" i="1"/>
  <c r="V52" i="1"/>
  <c r="T35" i="1"/>
  <c r="T181" i="1"/>
  <c r="T26" i="1"/>
  <c r="AB163" i="1"/>
  <c r="AB152" i="1"/>
  <c r="AB73" i="1"/>
  <c r="T52" i="1"/>
  <c r="T51" i="1"/>
  <c r="V176" i="1"/>
  <c r="V25" i="1"/>
  <c r="AB173" i="1"/>
  <c r="AB170" i="1"/>
  <c r="Z28" i="1"/>
  <c r="Z191" i="1"/>
  <c r="T76" i="1"/>
  <c r="T73" i="1"/>
  <c r="V66" i="1"/>
  <c r="T176" i="1"/>
  <c r="T191" i="1"/>
  <c r="Z32" i="1"/>
  <c r="X32" i="1"/>
  <c r="V24" i="1" l="1"/>
  <c r="V72" i="1"/>
  <c r="Z72" i="1"/>
  <c r="T130" i="1"/>
  <c r="T129" i="1"/>
  <c r="T69" i="1"/>
  <c r="T66" i="1"/>
  <c r="Z31" i="1"/>
  <c r="AB72" i="1"/>
  <c r="AB24" i="1"/>
  <c r="T173" i="1"/>
  <c r="T170" i="1"/>
  <c r="T32" i="1"/>
  <c r="X31" i="1"/>
  <c r="X73" i="1"/>
  <c r="T152" i="1"/>
  <c r="V31" i="1"/>
  <c r="AB23" i="1"/>
  <c r="V30" i="1" l="1"/>
  <c r="X72" i="1"/>
  <c r="X24" i="1"/>
  <c r="T31" i="1"/>
  <c r="Z24" i="1"/>
  <c r="X30" i="1"/>
  <c r="Z30" i="1"/>
  <c r="Z23" i="1"/>
  <c r="T72" i="1" l="1"/>
  <c r="T23" i="1"/>
  <c r="T30" i="1"/>
  <c r="Z29" i="1"/>
  <c r="Z20" i="1"/>
  <c r="X23" i="1"/>
  <c r="AB29" i="1"/>
  <c r="AB20" i="1"/>
  <c r="V23" i="1"/>
  <c r="V29" i="1" l="1"/>
  <c r="V20" i="1"/>
  <c r="T24" i="1"/>
  <c r="X29" i="1"/>
  <c r="X20" i="1"/>
  <c r="T29" i="1" l="1"/>
  <c r="S29" i="1" l="1"/>
  <c r="S20" i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B19" i="1" l="1"/>
  <c r="C19" i="1" l="1"/>
  <c r="D19" i="1" l="1"/>
</calcChain>
</file>

<file path=xl/comments1.xml><?xml version="1.0" encoding="utf-8"?>
<comments xmlns="http://schemas.openxmlformats.org/spreadsheetml/2006/main">
  <authors>
    <author>Yljankova_VV</author>
  </authors>
  <commentList>
    <comment ref="D2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0,349</t>
        </r>
      </text>
    </comment>
    <comment ref="E2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внесены уточнения</t>
        </r>
      </text>
    </comment>
  </commentList>
</comments>
</file>

<file path=xl/sharedStrings.xml><?xml version="1.0" encoding="utf-8"?>
<sst xmlns="http://schemas.openxmlformats.org/spreadsheetml/2006/main" count="1878" uniqueCount="319">
  <si>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</si>
  <si>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</si>
  <si>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</si>
  <si>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</si>
  <si>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</si>
  <si>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</si>
  <si>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</si>
  <si>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</si>
  <si>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</si>
  <si>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</si>
  <si>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</si>
  <si>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</si>
  <si>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</si>
  <si>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</si>
  <si>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</si>
  <si>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</si>
  <si>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</si>
  <si>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</si>
  <si>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</si>
  <si>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</si>
  <si>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</si>
  <si>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</si>
  <si>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</si>
  <si>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млн. рублей (с НДС)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</si>
  <si>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</si>
  <si>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</si>
  <si>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</si>
  <si>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</si>
  <si>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</si>
  <si>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</si>
  <si>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</si>
  <si>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</si>
  <si>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</si>
  <si>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</si>
  <si>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</si>
  <si>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</si>
  <si>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</si>
  <si>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</si>
  <si>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</si>
  <si>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</si>
  <si>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</si>
  <si>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</si>
  <si>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</si>
  <si>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</si>
  <si>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</si>
  <si>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</si>
  <si>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</si>
  <si>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</si>
  <si>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</si>
  <si>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</si>
  <si>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</si>
  <si>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</si>
  <si>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</si>
  <si>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</si>
  <si>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</si>
  <si>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</si>
  <si>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</si>
  <si>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</si>
  <si>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</si>
  <si>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</si>
  <si>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</si>
  <si>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</si>
  <si>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</si>
  <si>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</si>
  <si>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</si>
  <si>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</si>
  <si>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</si>
  <si>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</si>
  <si>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</si>
  <si>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</si>
  <si>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</si>
  <si>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</si>
  <si>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</si>
  <si>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</si>
  <si>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</si>
  <si>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</si>
  <si>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</si>
  <si>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</si>
  <si>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</si>
  <si>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</si>
  <si>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</si>
  <si>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</si>
  <si>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</si>
  <si>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</si>
  <si>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</si>
  <si>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</si>
  <si>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</si>
  <si>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</si>
  <si>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</si>
  <si>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</si>
  <si>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</si>
  <si>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</si>
  <si>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</si>
  <si>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</si>
  <si>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</si>
  <si>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</si>
  <si>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</si>
  <si>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</si>
  <si>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</si>
  <si>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</si>
  <si>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</si>
  <si>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</si>
  <si>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</si>
  <si>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</si>
  <si>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</si>
  <si>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</si>
  <si>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</si>
  <si>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</si>
  <si>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</si>
  <si>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</si>
  <si>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</si>
  <si>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</si>
  <si>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</si>
  <si>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</si>
  <si>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</si>
  <si>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</si>
  <si>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</si>
  <si>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</si>
  <si>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</si>
  <si>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</si>
  <si>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</si>
  <si>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</si>
  <si>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</si>
  <si>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</si>
  <si>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</si>
  <si>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</si>
  <si>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</si>
  <si>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</si>
  <si>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</si>
  <si>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</si>
  <si>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</si>
  <si>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</si>
  <si>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</si>
  <si>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</si>
  <si>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</si>
  <si>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</si>
  <si>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</si>
  <si>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</si>
  <si>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</si>
  <si>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</si>
  <si>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t>1.2.3.6.1.</t>
  </si>
  <si>
    <t>работы выполнены хоз.способом</t>
  </si>
  <si>
    <t>Ковдорский район электрических сетей</t>
  </si>
  <si>
    <t>Заполярный район электрических сетей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</si>
  <si>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</si>
  <si>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</si>
  <si>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</si>
  <si>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</si>
  <si>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</si>
  <si>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</si>
  <si>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</si>
  <si>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</si>
  <si>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</si>
  <si>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</si>
  <si>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</si>
  <si>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</si>
  <si>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</si>
  <si>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</si>
  <si>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</si>
  <si>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</si>
  <si>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</si>
  <si>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</si>
  <si>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</si>
  <si>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</si>
  <si>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</si>
  <si>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</si>
  <si>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</si>
  <si>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</si>
  <si>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</si>
  <si>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</si>
  <si>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</si>
  <si>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</si>
  <si>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</si>
  <si>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</si>
  <si>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</si>
  <si>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</si>
  <si>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</si>
  <si>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</si>
  <si>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</si>
  <si>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</si>
  <si>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</si>
  <si>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</si>
  <si>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</si>
  <si>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</si>
  <si>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</si>
  <si>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</si>
  <si>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</si>
  <si>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</si>
  <si>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</si>
  <si>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</si>
  <si>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</si>
  <si>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</si>
  <si>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</si>
  <si>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</si>
  <si>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</si>
  <si>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</si>
  <si>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</si>
  <si>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</si>
  <si>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</si>
  <si>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</si>
  <si>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</si>
  <si>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</si>
  <si>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</si>
  <si>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</si>
  <si>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</si>
  <si>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</si>
  <si>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</si>
  <si>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</si>
  <si>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</si>
  <si>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</si>
  <si>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</si>
  <si>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</si>
  <si>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</si>
  <si>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</si>
  <si>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</si>
  <si>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</si>
  <si>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</si>
  <si>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</si>
  <si>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</si>
  <si>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</si>
  <si>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</si>
  <si>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</si>
  <si>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</si>
  <si>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</si>
  <si>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</si>
  <si>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</si>
  <si>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</si>
  <si>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</si>
  <si>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</si>
  <si>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</si>
  <si>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</si>
  <si>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</si>
  <si>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</si>
  <si>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</si>
  <si>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</si>
  <si>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</si>
  <si>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</si>
  <si>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</si>
  <si>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</si>
  <si>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</si>
  <si>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</si>
  <si>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</si>
  <si>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</si>
  <si>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</si>
  <si>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</si>
  <si>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</si>
  <si>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</si>
  <si>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</si>
  <si>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</si>
  <si>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</si>
  <si>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</si>
  <si>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</si>
  <si>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</si>
  <si>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</si>
  <si>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</si>
  <si>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</si>
  <si>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</si>
  <si>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</si>
  <si>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</si>
  <si>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</si>
  <si>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</si>
  <si>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</si>
  <si>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</si>
  <si>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</si>
  <si>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</si>
  <si>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</si>
  <si>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</si>
  <si>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</si>
  <si>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</si>
  <si>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</si>
  <si>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</si>
  <si>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</si>
  <si>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</si>
  <si>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</si>
  <si>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</si>
  <si>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</si>
  <si>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</si>
  <si>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</si>
  <si>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</si>
  <si>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</si>
  <si>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</si>
  <si>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</si>
  <si>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</si>
  <si>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</si>
  <si>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</si>
  <si>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</si>
  <si>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</si>
  <si>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</si>
  <si>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</si>
  <si>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</si>
  <si>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</si>
  <si>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</si>
  <si>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</si>
  <si>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</si>
  <si>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</si>
  <si>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</si>
  <si>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</si>
  <si>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</si>
  <si>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</si>
  <si>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</si>
  <si>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</si>
  <si>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</si>
  <si>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</si>
  <si>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</si>
  <si>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</si>
  <si>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</si>
  <si>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</si>
  <si>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</si>
  <si>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</si>
  <si>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</si>
  <si>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</si>
  <si>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2023</t>
    </r>
  </si>
  <si>
    <t>Год раскрытия информации: 2024 год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</si>
  <si>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</si>
  <si>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t xml:space="preserve">Фактический объем финансирования капитальных вложений на 01.01.2023 (года N), млн. рублей 
(с НДС) </t>
  </si>
  <si>
    <t xml:space="preserve">Остаток финансирования капитальных вложений 
на 01.01.2023 (года N) в прогнозных ценах соответствующих лет, млн. рублей (с НДС) </t>
  </si>
  <si>
    <t>Финансирование капитальных вложений года N 2023, млн. рублей (с НДС)</t>
  </si>
  <si>
    <r>
      <t xml:space="preserve">Отклонение от плана финансирования капитальных вложений года N </t>
    </r>
    <r>
      <rPr>
        <b/>
        <sz val="12"/>
        <color theme="1"/>
        <rFont val="Times New Roman"/>
        <family val="1"/>
        <charset val="204"/>
      </rPr>
      <t>2023</t>
    </r>
  </si>
  <si>
    <t xml:space="preserve">Остаток финансирования капитальных вложений 
на 01.01.2024 года (N+1) в прогнозных ценах соответствующих лет, млн. рублей 
(с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</si>
</sst>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#,##0.000_ ;\-#,##0.000\ "/>
    <numFmt numFmtId="170" formatCode="0.0"/>
    <numFmt numFmtId="171" formatCode="_-* #,##0.000_р_._-;\-* #,##0.000_р_._-;_-* &quot;-&quot;???_р_._-;_-@_-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FFBF7"/>
        <bgColor indexed="64"/>
      </patternFill>
    </fill>
    <fill>
      <patternFill patternType="solid">
        <fgColor rgb="FFF8FDD7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147">
    <xf numFmtId="0" fontId="0" fillId="0" borderId="0" xfId="0"/>
    <xf numFmtId="0" fontId="9" fillId="0" borderId="0" xfId="37" applyFont="1"/>
    <xf numFmtId="0" fontId="9" fillId="0" borderId="0" xfId="37" applyFont="1" applyFill="1" applyBorder="1" applyAlignment="1">
      <alignment horizontal="center" vertical="center" wrapText="1"/>
    </xf>
    <xf numFmtId="0" fontId="9" fillId="0" borderId="0" xfId="37" applyFont="1" applyBorder="1"/>
    <xf numFmtId="0" fontId="9" fillId="0" borderId="0" xfId="278" applyFont="1" applyFill="1" applyAlignment="1">
      <alignment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6" fillId="0" borderId="0" xfId="37" applyFont="1"/>
    <xf numFmtId="0" fontId="36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/>
    </xf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7" fillId="0" borderId="0" xfId="37" applyFont="1" applyFill="1" applyBorder="1" applyAlignment="1">
      <alignment horizontal="center"/>
    </xf>
    <xf numFmtId="167" fontId="41" fillId="25" borderId="10" xfId="0" applyNumberFormat="1" applyFont="1" applyFill="1" applyBorder="1" applyAlignment="1">
      <alignment horizontal="center" vertical="center" wrapText="1"/>
    </xf>
    <xf numFmtId="0" fontId="41" fillId="26" borderId="10" xfId="0" applyFont="1" applyFill="1" applyBorder="1" applyAlignment="1">
      <alignment horizontal="center" vertical="center" wrapText="1"/>
    </xf>
    <xf numFmtId="167" fontId="41" fillId="26" borderId="10" xfId="0" applyNumberFormat="1" applyFont="1" applyFill="1" applyBorder="1" applyAlignment="1">
      <alignment horizontal="center" vertical="center" wrapText="1"/>
    </xf>
    <xf numFmtId="167" fontId="41" fillId="27" borderId="10" xfId="0" applyNumberFormat="1" applyFont="1" applyFill="1" applyBorder="1" applyAlignment="1">
      <alignment horizontal="center" vertical="center" wrapText="1"/>
    </xf>
    <xf numFmtId="0" fontId="41" fillId="25" borderId="10" xfId="0" applyNumberFormat="1" applyFont="1" applyFill="1" applyBorder="1" applyAlignment="1">
      <alignment horizontal="center" vertical="center" wrapText="1"/>
    </xf>
    <xf numFmtId="0" fontId="41" fillId="25" borderId="10" xfId="0" applyFont="1" applyFill="1" applyBorder="1" applyAlignment="1">
      <alignment horizontal="center" vertical="center" wrapText="1"/>
    </xf>
    <xf numFmtId="167" fontId="41" fillId="28" borderId="10" xfId="621" applyNumberFormat="1" applyFont="1" applyFill="1" applyBorder="1" applyAlignment="1" applyProtection="1">
      <alignment horizontal="left" vertical="center" wrapText="1"/>
      <protection locked="0"/>
    </xf>
    <xf numFmtId="0" fontId="41" fillId="26" borderId="10" xfId="0" applyNumberFormat="1" applyFont="1" applyFill="1" applyBorder="1" applyAlignment="1">
      <alignment horizontal="center" vertical="center" wrapText="1"/>
    </xf>
    <xf numFmtId="167" fontId="41" fillId="29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26" borderId="10" xfId="0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>
      <alignment horizontal="center" vertical="center" wrapText="1"/>
    </xf>
    <xf numFmtId="0" fontId="41" fillId="27" borderId="10" xfId="0" applyNumberFormat="1" applyFont="1" applyFill="1" applyBorder="1" applyAlignment="1">
      <alignment horizontal="center" vertical="center" wrapText="1"/>
    </xf>
    <xf numFmtId="167" fontId="41" fillId="30" borderId="10" xfId="621" applyNumberFormat="1" applyFont="1" applyFill="1" applyBorder="1" applyAlignment="1" applyProtection="1">
      <alignment horizontal="left" vertical="center" wrapText="1"/>
      <protection locked="0"/>
    </xf>
    <xf numFmtId="0" fontId="41" fillId="27" borderId="10" xfId="0" applyFont="1" applyFill="1" applyBorder="1" applyAlignment="1">
      <alignment horizontal="center" vertical="center" wrapText="1"/>
    </xf>
    <xf numFmtId="0" fontId="41" fillId="27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vertical="center" wrapText="1"/>
    </xf>
    <xf numFmtId="49" fontId="29" fillId="0" borderId="10" xfId="54" applyNumberFormat="1" applyFont="1" applyFill="1" applyBorder="1" applyAlignment="1">
      <alignment horizontal="center" vertical="center"/>
    </xf>
    <xf numFmtId="0" fontId="41" fillId="31" borderId="10" xfId="0" applyNumberFormat="1" applyFont="1" applyFill="1" applyBorder="1" applyAlignment="1">
      <alignment horizontal="center" vertical="center" wrapText="1"/>
    </xf>
    <xf numFmtId="167" fontId="41" fillId="32" borderId="10" xfId="621" applyNumberFormat="1" applyFont="1" applyFill="1" applyBorder="1" applyAlignment="1" applyProtection="1">
      <alignment horizontal="left" vertical="center" wrapText="1"/>
      <protection locked="0"/>
    </xf>
    <xf numFmtId="0" fontId="41" fillId="31" borderId="10" xfId="0" applyFont="1" applyFill="1" applyBorder="1" applyAlignment="1">
      <alignment horizontal="center" vertical="center" wrapText="1"/>
    </xf>
    <xf numFmtId="0" fontId="41" fillId="33" borderId="10" xfId="0" applyNumberFormat="1" applyFont="1" applyFill="1" applyBorder="1" applyAlignment="1">
      <alignment horizontal="center" vertical="center" wrapText="1"/>
    </xf>
    <xf numFmtId="167" fontId="41" fillId="34" borderId="10" xfId="621" applyNumberFormat="1" applyFont="1" applyFill="1" applyBorder="1" applyAlignment="1" applyProtection="1">
      <alignment horizontal="left" vertical="center" wrapText="1"/>
      <protection locked="0"/>
    </xf>
    <xf numFmtId="0" fontId="41" fillId="33" borderId="10" xfId="0" applyFont="1" applyFill="1" applyBorder="1" applyAlignment="1">
      <alignment horizontal="center" vertical="center" wrapText="1"/>
    </xf>
    <xf numFmtId="49" fontId="29" fillId="35" borderId="10" xfId="54" applyNumberFormat="1" applyFont="1" applyFill="1" applyBorder="1" applyAlignment="1">
      <alignment horizontal="center" vertical="center"/>
    </xf>
    <xf numFmtId="0" fontId="29" fillId="35" borderId="10" xfId="54" applyNumberFormat="1" applyFont="1" applyFill="1" applyBorder="1" applyAlignment="1">
      <alignment vertical="center" wrapText="1"/>
    </xf>
    <xf numFmtId="0" fontId="29" fillId="35" borderId="10" xfId="54" applyNumberFormat="1" applyFont="1" applyFill="1" applyBorder="1" applyAlignment="1">
      <alignment horizontal="center" vertical="center"/>
    </xf>
    <xf numFmtId="167" fontId="29" fillId="0" borderId="10" xfId="621" applyNumberFormat="1" applyFont="1" applyFill="1" applyBorder="1" applyAlignment="1">
      <alignment horizontal="left" vertical="center" wrapText="1"/>
    </xf>
    <xf numFmtId="167" fontId="29" fillId="0" borderId="10" xfId="621" applyNumberFormat="1" applyFont="1" applyFill="1" applyBorder="1" applyAlignment="1">
      <alignment horizontal="center" vertical="center" wrapText="1"/>
    </xf>
    <xf numFmtId="49" fontId="29" fillId="36" borderId="10" xfId="54" applyNumberFormat="1" applyFont="1" applyFill="1" applyBorder="1" applyAlignment="1">
      <alignment horizontal="center" vertical="center"/>
    </xf>
    <xf numFmtId="0" fontId="29" fillId="36" borderId="10" xfId="54" applyNumberFormat="1" applyFont="1" applyFill="1" applyBorder="1" applyAlignment="1">
      <alignment vertical="center" wrapText="1"/>
    </xf>
    <xf numFmtId="0" fontId="29" fillId="36" borderId="10" xfId="54" applyNumberFormat="1" applyFont="1" applyFill="1" applyBorder="1" applyAlignment="1">
      <alignment horizontal="center" vertical="center"/>
    </xf>
    <xf numFmtId="14" fontId="41" fillId="26" borderId="10" xfId="0" applyNumberFormat="1" applyFont="1" applyFill="1" applyBorder="1" applyAlignment="1">
      <alignment horizontal="center" vertical="center" wrapText="1"/>
    </xf>
    <xf numFmtId="167" fontId="41" fillId="31" borderId="10" xfId="0" applyNumberFormat="1" applyFont="1" applyFill="1" applyBorder="1" applyAlignment="1">
      <alignment horizontal="center" vertical="center" wrapText="1"/>
    </xf>
    <xf numFmtId="167" fontId="41" fillId="33" borderId="10" xfId="0" applyNumberFormat="1" applyFont="1" applyFill="1" applyBorder="1" applyAlignment="1">
      <alignment horizontal="center" vertical="center" wrapText="1"/>
    </xf>
    <xf numFmtId="167" fontId="29" fillId="35" borderId="10" xfId="54" applyNumberFormat="1" applyFont="1" applyFill="1" applyBorder="1" applyAlignment="1">
      <alignment horizontal="center" vertical="center"/>
    </xf>
    <xf numFmtId="0" fontId="41" fillId="35" borderId="10" xfId="54" applyNumberFormat="1" applyFont="1" applyFill="1" applyBorder="1" applyAlignment="1">
      <alignment horizontal="center" vertical="center"/>
    </xf>
    <xf numFmtId="0" fontId="29" fillId="0" borderId="0" xfId="37" applyFont="1"/>
    <xf numFmtId="0" fontId="9" fillId="0" borderId="10" xfId="37" applyFont="1" applyFill="1" applyBorder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9" fillId="0" borderId="0" xfId="278" applyFont="1" applyFill="1" applyAlignment="1">
      <alignment horizontal="left" vertical="center" wrapText="1"/>
    </xf>
    <xf numFmtId="0" fontId="9" fillId="24" borderId="10" xfId="37" applyFont="1" applyFill="1" applyBorder="1" applyAlignment="1">
      <alignment horizontal="center" vertical="center" wrapText="1"/>
    </xf>
    <xf numFmtId="167" fontId="29" fillId="0" borderId="0" xfId="0" applyNumberFormat="1" applyFont="1" applyFill="1" applyBorder="1" applyAlignment="1">
      <alignment horizontal="center" vertical="center" wrapText="1"/>
    </xf>
    <xf numFmtId="167" fontId="9" fillId="24" borderId="0" xfId="0" applyNumberFormat="1" applyFont="1" applyFill="1" applyBorder="1" applyAlignment="1">
      <alignment horizontal="center" vertical="center" wrapText="1"/>
    </xf>
    <xf numFmtId="167" fontId="29" fillId="0" borderId="0" xfId="0" applyNumberFormat="1" applyFont="1" applyFill="1" applyBorder="1" applyAlignment="1">
      <alignment horizontal="center" vertical="center"/>
    </xf>
    <xf numFmtId="169" fontId="29" fillId="0" borderId="0" xfId="37" applyNumberFormat="1" applyFont="1" applyFill="1" applyBorder="1" applyAlignment="1">
      <alignment horizontal="center" vertical="center" wrapText="1"/>
    </xf>
    <xf numFmtId="168" fontId="29" fillId="0" borderId="0" xfId="37" applyNumberFormat="1" applyFont="1" applyFill="1" applyBorder="1" applyAlignment="1">
      <alignment horizontal="center" vertical="center" wrapText="1"/>
    </xf>
    <xf numFmtId="9" fontId="29" fillId="0" borderId="0" xfId="37" applyNumberFormat="1" applyFont="1" applyFill="1" applyBorder="1" applyAlignment="1">
      <alignment horizontal="center" vertical="center"/>
    </xf>
    <xf numFmtId="167" fontId="45" fillId="24" borderId="0" xfId="0" applyNumberFormat="1" applyFont="1" applyFill="1" applyBorder="1" applyAlignment="1">
      <alignment horizontal="center" vertical="center" wrapText="1"/>
    </xf>
    <xf numFmtId="0" fontId="29" fillId="0" borderId="10" xfId="54" applyNumberFormat="1" applyFont="1" applyFill="1" applyBorder="1" applyAlignment="1">
      <alignment vertical="center" wrapText="1"/>
    </xf>
    <xf numFmtId="0" fontId="29" fillId="0" borderId="10" xfId="54" applyNumberFormat="1" applyFont="1" applyBorder="1" applyAlignment="1">
      <alignment horizontal="center" vertical="center"/>
    </xf>
    <xf numFmtId="167" fontId="29" fillId="0" borderId="10" xfId="54" applyNumberFormat="1" applyFont="1" applyBorder="1" applyAlignment="1">
      <alignment horizontal="center" vertical="center"/>
    </xf>
    <xf numFmtId="167" fontId="41" fillId="0" borderId="10" xfId="0" applyNumberFormat="1" applyFont="1" applyFill="1" applyBorder="1" applyAlignment="1">
      <alignment horizontal="center" vertical="center" wrapText="1"/>
    </xf>
    <xf numFmtId="49" fontId="41" fillId="35" borderId="10" xfId="54" applyNumberFormat="1" applyFont="1" applyFill="1" applyBorder="1" applyAlignment="1">
      <alignment horizontal="center" vertical="center"/>
    </xf>
    <xf numFmtId="0" fontId="41" fillId="35" borderId="10" xfId="54" applyNumberFormat="1" applyFont="1" applyFill="1" applyBorder="1" applyAlignment="1">
      <alignment vertical="center" wrapText="1"/>
    </xf>
    <xf numFmtId="167" fontId="29" fillId="24" borderId="10" xfId="621" applyNumberFormat="1" applyFont="1" applyFill="1" applyBorder="1" applyAlignment="1">
      <alignment horizontal="left" vertical="center" wrapText="1"/>
    </xf>
    <xf numFmtId="167" fontId="29" fillId="24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24" borderId="10" xfId="0" applyFont="1" applyFill="1" applyBorder="1" applyAlignment="1">
      <alignment vertical="center" wrapText="1"/>
    </xf>
    <xf numFmtId="0" fontId="29" fillId="24" borderId="10" xfId="0" applyFont="1" applyFill="1" applyBorder="1" applyAlignment="1">
      <alignment horizontal="center" vertical="center" wrapText="1"/>
    </xf>
    <xf numFmtId="167" fontId="29" fillId="0" borderId="12" xfId="0" applyNumberFormat="1" applyFont="1" applyFill="1" applyBorder="1" applyAlignment="1">
      <alignment horizontal="center" vertical="center" wrapText="1"/>
    </xf>
    <xf numFmtId="170" fontId="41" fillId="25" borderId="10" xfId="0" applyNumberFormat="1" applyFont="1" applyFill="1" applyBorder="1" applyAlignment="1">
      <alignment horizontal="center" vertical="center" wrapText="1"/>
    </xf>
    <xf numFmtId="170" fontId="41" fillId="26" borderId="10" xfId="0" applyNumberFormat="1" applyFont="1" applyFill="1" applyBorder="1" applyAlignment="1">
      <alignment horizontal="center" vertical="center" wrapText="1"/>
    </xf>
    <xf numFmtId="170" fontId="41" fillId="27" borderId="10" xfId="0" applyNumberFormat="1" applyFont="1" applyFill="1" applyBorder="1" applyAlignment="1">
      <alignment horizontal="center" vertical="center" wrapText="1"/>
    </xf>
    <xf numFmtId="0" fontId="32" fillId="0" borderId="0" xfId="37" applyFont="1" applyFill="1" applyBorder="1" applyAlignment="1">
      <alignment horizontal="center"/>
    </xf>
    <xf numFmtId="0" fontId="29" fillId="0" borderId="10" xfId="37" applyFont="1" applyFill="1" applyBorder="1" applyAlignment="1">
      <alignment horizontal="center" vertical="center" wrapText="1"/>
    </xf>
    <xf numFmtId="0" fontId="29" fillId="0" borderId="0" xfId="278" applyFont="1" applyFill="1" applyAlignment="1">
      <alignment horizontal="left" vertical="center" wrapText="1"/>
    </xf>
    <xf numFmtId="0" fontId="29" fillId="24" borderId="10" xfId="54" applyNumberFormat="1" applyFont="1" applyFill="1" applyBorder="1" applyAlignment="1">
      <alignment horizontal="center" vertical="center"/>
    </xf>
    <xf numFmtId="168" fontId="29" fillId="24" borderId="10" xfId="37" applyNumberFormat="1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67" fontId="29" fillId="24" borderId="10" xfId="0" applyNumberFormat="1" applyFont="1" applyFill="1" applyBorder="1" applyAlignment="1">
      <alignment horizontal="center" vertical="center" wrapText="1"/>
    </xf>
    <xf numFmtId="167" fontId="29" fillId="0" borderId="10" xfId="0" applyNumberFormat="1" applyFont="1" applyFill="1" applyBorder="1" applyAlignment="1">
      <alignment horizontal="center" vertical="center" wrapText="1"/>
    </xf>
    <xf numFmtId="0" fontId="29" fillId="0" borderId="0" xfId="37" applyFont="1" applyFill="1" applyBorder="1" applyAlignment="1">
      <alignment vertical="center" wrapText="1"/>
    </xf>
    <xf numFmtId="168" fontId="29" fillId="0" borderId="10" xfId="37" applyNumberFormat="1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67" fontId="29" fillId="0" borderId="10" xfId="0" applyNumberFormat="1" applyFont="1" applyFill="1" applyBorder="1" applyAlignment="1">
      <alignment horizontal="center" vertical="center" wrapText="1"/>
    </xf>
    <xf numFmtId="0" fontId="29" fillId="0" borderId="10" xfId="37" applyFont="1" applyFill="1" applyBorder="1" applyAlignment="1">
      <alignment horizontal="center" vertical="center" wrapText="1"/>
    </xf>
    <xf numFmtId="49" fontId="29" fillId="0" borderId="13" xfId="54" applyNumberFormat="1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vertical="center" wrapText="1"/>
    </xf>
    <xf numFmtId="0" fontId="29" fillId="0" borderId="10" xfId="54" applyNumberFormat="1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vertical="center"/>
    </xf>
    <xf numFmtId="0" fontId="29" fillId="24" borderId="13" xfId="0" applyNumberFormat="1" applyFont="1" applyFill="1" applyBorder="1" applyAlignment="1">
      <alignment horizontal="center" vertical="center" wrapText="1"/>
    </xf>
    <xf numFmtId="0" fontId="29" fillId="24" borderId="10" xfId="54" applyNumberFormat="1" applyFont="1" applyFill="1" applyBorder="1" applyAlignment="1">
      <alignment vertical="center" wrapText="1"/>
    </xf>
    <xf numFmtId="167" fontId="29" fillId="37" borderId="10" xfId="621" applyNumberFormat="1" applyFont="1" applyFill="1" applyBorder="1" applyAlignment="1" applyProtection="1">
      <alignment horizontal="left" vertical="center" wrapText="1"/>
      <protection locked="0"/>
    </xf>
    <xf numFmtId="49" fontId="29" fillId="24" borderId="13" xfId="54" applyNumberFormat="1" applyFont="1" applyFill="1" applyBorder="1" applyAlignment="1">
      <alignment horizontal="center" vertical="center"/>
    </xf>
    <xf numFmtId="49" fontId="29" fillId="24" borderId="10" xfId="54" applyNumberFormat="1" applyFont="1" applyFill="1" applyBorder="1" applyAlignment="1">
      <alignment horizontal="center" vertical="center"/>
    </xf>
    <xf numFmtId="0" fontId="29" fillId="24" borderId="10" xfId="54" applyNumberFormat="1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167" fontId="41" fillId="35" borderId="10" xfId="54" applyNumberFormat="1" applyFont="1" applyFill="1" applyBorder="1" applyAlignment="1">
      <alignment horizontal="center" vertical="center"/>
    </xf>
    <xf numFmtId="0" fontId="29" fillId="0" borderId="10" xfId="54" applyNumberFormat="1" applyFont="1" applyFill="1" applyBorder="1" applyAlignment="1">
      <alignment horizontal="center" vertical="center"/>
    </xf>
    <xf numFmtId="0" fontId="29" fillId="0" borderId="10" xfId="621" applyNumberFormat="1" applyFont="1" applyFill="1" applyBorder="1" applyAlignment="1">
      <alignment horizontal="center" vertical="center" wrapText="1"/>
    </xf>
    <xf numFmtId="0" fontId="41" fillId="38" borderId="10" xfId="0" applyFont="1" applyFill="1" applyBorder="1" applyAlignment="1">
      <alignment horizontal="center" vertical="center" wrapText="1"/>
    </xf>
    <xf numFmtId="167" fontId="41" fillId="40" borderId="10" xfId="0" applyNumberFormat="1" applyFont="1" applyFill="1" applyBorder="1" applyAlignment="1">
      <alignment horizontal="center" vertical="center" wrapText="1"/>
    </xf>
    <xf numFmtId="49" fontId="29" fillId="0" borderId="14" xfId="54" applyNumberFormat="1" applyFont="1" applyFill="1" applyBorder="1" applyAlignment="1">
      <alignment horizontal="center" vertical="center"/>
    </xf>
    <xf numFmtId="1" fontId="29" fillId="0" borderId="10" xfId="0" applyNumberFormat="1" applyFont="1" applyFill="1" applyBorder="1" applyAlignment="1">
      <alignment horizontal="center" vertical="center" wrapText="1"/>
    </xf>
    <xf numFmtId="167" fontId="41" fillId="39" borderId="10" xfId="0" applyNumberFormat="1" applyFont="1" applyFill="1" applyBorder="1" applyAlignment="1">
      <alignment horizontal="center" vertical="center" wrapText="1"/>
    </xf>
    <xf numFmtId="171" fontId="29" fillId="0" borderId="10" xfId="621" applyNumberFormat="1" applyFont="1" applyFill="1" applyBorder="1" applyAlignment="1">
      <alignment horizontal="center" vertical="center" wrapText="1"/>
    </xf>
    <xf numFmtId="167" fontId="29" fillId="0" borderId="11" xfId="0" applyNumberFormat="1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 wrapText="1"/>
    </xf>
    <xf numFmtId="167" fontId="29" fillId="37" borderId="14" xfId="621" applyNumberFormat="1" applyFont="1" applyFill="1" applyBorder="1" applyAlignment="1" applyProtection="1">
      <alignment horizontal="left" vertical="center" wrapText="1"/>
      <protection locked="0"/>
    </xf>
    <xf numFmtId="0" fontId="29" fillId="24" borderId="14" xfId="54" applyNumberFormat="1" applyFont="1" applyFill="1" applyBorder="1" applyAlignment="1">
      <alignment horizontal="center" vertical="center" wrapText="1"/>
    </xf>
    <xf numFmtId="167" fontId="29" fillId="0" borderId="14" xfId="0" applyNumberFormat="1" applyFont="1" applyFill="1" applyBorder="1" applyAlignment="1">
      <alignment horizontal="center" vertical="center" wrapText="1"/>
    </xf>
    <xf numFmtId="0" fontId="9" fillId="24" borderId="10" xfId="0" applyNumberFormat="1" applyFont="1" applyFill="1" applyBorder="1" applyAlignment="1">
      <alignment horizontal="center" vertical="center" wrapText="1"/>
    </xf>
    <xf numFmtId="170" fontId="29" fillId="0" borderId="10" xfId="54" applyNumberFormat="1" applyFont="1" applyBorder="1" applyAlignment="1">
      <alignment horizontal="center" vertical="center"/>
    </xf>
    <xf numFmtId="170" fontId="29" fillId="0" borderId="10" xfId="0" applyNumberFormat="1" applyFont="1" applyFill="1" applyBorder="1" applyAlignment="1">
      <alignment horizontal="center" vertical="center" wrapText="1"/>
    </xf>
    <xf numFmtId="170" fontId="41" fillId="31" borderId="10" xfId="0" applyNumberFormat="1" applyFont="1" applyFill="1" applyBorder="1" applyAlignment="1">
      <alignment horizontal="center" vertical="center" wrapText="1"/>
    </xf>
    <xf numFmtId="170" fontId="41" fillId="33" borderId="10" xfId="0" applyNumberFormat="1" applyFont="1" applyFill="1" applyBorder="1" applyAlignment="1">
      <alignment horizontal="center" vertical="center" wrapText="1"/>
    </xf>
    <xf numFmtId="170" fontId="29" fillId="35" borderId="10" xfId="54" applyNumberFormat="1" applyFont="1" applyFill="1" applyBorder="1" applyAlignment="1">
      <alignment horizontal="center" vertical="center"/>
    </xf>
    <xf numFmtId="170" fontId="41" fillId="35" borderId="10" xfId="54" applyNumberFormat="1" applyFont="1" applyFill="1" applyBorder="1" applyAlignment="1">
      <alignment horizontal="center" vertical="center"/>
    </xf>
    <xf numFmtId="168" fontId="29" fillId="24" borderId="14" xfId="37" applyNumberFormat="1" applyFont="1" applyFill="1" applyBorder="1" applyAlignment="1">
      <alignment horizontal="center" vertical="center" wrapText="1"/>
    </xf>
    <xf numFmtId="170" fontId="29" fillId="0" borderId="14" xfId="0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37" applyFont="1" applyFill="1" applyBorder="1" applyAlignment="1">
      <alignment horizontal="center" vertical="center" textRotation="90" wrapText="1"/>
    </xf>
    <xf numFmtId="0" fontId="44" fillId="0" borderId="10" xfId="0" applyFont="1" applyFill="1" applyBorder="1" applyAlignment="1">
      <alignment horizontal="center" vertical="center" textRotation="90" wrapText="1"/>
    </xf>
    <xf numFmtId="0" fontId="29" fillId="24" borderId="10" xfId="37" applyFont="1" applyFill="1" applyBorder="1" applyAlignment="1">
      <alignment horizontal="center" vertical="center" wrapText="1"/>
    </xf>
    <xf numFmtId="0" fontId="29" fillId="24" borderId="10" xfId="0" applyFont="1" applyFill="1" applyBorder="1"/>
    <xf numFmtId="0" fontId="29" fillId="24" borderId="10" xfId="0" applyFont="1" applyFill="1" applyBorder="1" applyAlignment="1">
      <alignment horizontal="center" vertical="center" textRotation="90" wrapText="1"/>
    </xf>
    <xf numFmtId="0" fontId="9" fillId="0" borderId="0" xfId="278" applyFont="1" applyFill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29" fillId="0" borderId="10" xfId="37" applyFont="1" applyFill="1" applyBorder="1" applyAlignment="1">
      <alignment horizontal="center" vertical="center" wrapText="1"/>
    </xf>
    <xf numFmtId="0" fontId="9" fillId="0" borderId="10" xfId="0" applyFont="1" applyBorder="1"/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0" xfId="0" applyFont="1" applyFill="1" applyBorder="1"/>
    <xf numFmtId="0" fontId="44" fillId="0" borderId="10" xfId="37" applyFont="1" applyFill="1" applyBorder="1" applyAlignment="1">
      <alignment horizontal="center" vertical="center" textRotation="90" wrapText="1"/>
    </xf>
    <xf numFmtId="0" fontId="29" fillId="0" borderId="10" xfId="0" applyFont="1" applyFill="1" applyBorder="1" applyAlignment="1">
      <alignment horizontal="center" vertical="center" textRotation="90" wrapText="1"/>
    </xf>
    <xf numFmtId="0" fontId="42" fillId="0" borderId="0" xfId="37" applyFont="1" applyFill="1" applyAlignment="1">
      <alignment horizontal="center" wrapText="1"/>
    </xf>
    <xf numFmtId="0" fontId="42" fillId="0" borderId="0" xfId="0" applyFont="1" applyFill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44" fillId="24" borderId="10" xfId="0" applyFont="1" applyFill="1" applyBorder="1" applyAlignment="1">
      <alignment horizontal="center" vertical="center" textRotation="90" wrapText="1"/>
    </xf>
    <xf numFmtId="0" fontId="44" fillId="24" borderId="10" xfId="0" applyFont="1" applyFill="1" applyBorder="1"/>
    <xf numFmtId="0" fontId="41" fillId="0" borderId="10" xfId="37" applyFont="1" applyFill="1" applyBorder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38" fillId="0" borderId="0" xfId="54" applyFont="1" applyAlignment="1">
      <alignment horizontal="center" vertical="center"/>
    </xf>
  </cellXfs>
  <cellStyles count="62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TableStyleLight1" xfId="621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2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FCCCC"/>
      <color rgb="FFFEFFF7"/>
      <color rgb="FFF3FFF9"/>
      <color rgb="FFFAFF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K196"/>
  <sheetViews>
    <sheetView tabSelected="1" view="pageBreakPreview" zoomScale="62" zoomScaleSheetLayoutView="62" workbookViewId="0">
      <selection activeCell="V20" sqref="V20"/>
    </sheetView>
  </sheetViews>
  <sheetFormatPr defaultRowHeight="15.75" x14ac:dyDescent="0.25"/>
  <cols>
    <col min="1" max="1" width="14" style="1" customWidth="1"/>
    <col min="2" max="2" width="41.375" style="1" customWidth="1"/>
    <col min="3" max="3" width="27.75" style="1" customWidth="1"/>
    <col min="4" max="4" width="18" style="7" customWidth="1"/>
    <col min="5" max="5" width="18" style="49" customWidth="1"/>
    <col min="6" max="6" width="17.25" style="7" customWidth="1"/>
    <col min="7" max="7" width="20" style="7" customWidth="1"/>
    <col min="8" max="8" width="14.75" style="7" customWidth="1"/>
    <col min="9" max="9" width="11" style="7" customWidth="1"/>
    <col min="10" max="10" width="14.75" style="1" customWidth="1"/>
    <col min="11" max="11" width="14.75" style="7" customWidth="1"/>
    <col min="12" max="12" width="9.5" style="1" customWidth="1"/>
    <col min="13" max="13" width="14.75" style="1" customWidth="1"/>
    <col min="14" max="14" width="10" style="1" customWidth="1"/>
    <col min="15" max="16" width="14.75" style="1" customWidth="1"/>
    <col min="17" max="17" width="12.625" style="1" customWidth="1"/>
    <col min="18" max="18" width="18" style="1" customWidth="1"/>
    <col min="19" max="19" width="9.25" style="1" customWidth="1"/>
    <col min="20" max="20" width="7.375" style="1" customWidth="1"/>
    <col min="21" max="21" width="8.875" style="1" customWidth="1"/>
    <col min="22" max="22" width="6.25" style="1" customWidth="1"/>
    <col min="23" max="23" width="9.25" style="1" customWidth="1"/>
    <col min="24" max="24" width="6.125" style="1" customWidth="1"/>
    <col min="25" max="25" width="9.25" style="1" customWidth="1"/>
    <col min="26" max="26" width="7.375" style="1" customWidth="1"/>
    <col min="27" max="27" width="9.625" style="1" customWidth="1"/>
    <col min="28" max="28" width="7.375" style="1" customWidth="1"/>
    <col min="29" max="29" width="36.25" style="1" customWidth="1"/>
    <col min="30" max="64" width="9" style="1"/>
    <col min="65" max="65" width="17.375" style="1" customWidth="1"/>
    <col min="66" max="16384" width="9" style="1"/>
  </cols>
  <sheetData>
    <row r="1" spans="1:30" ht="18.75" x14ac:dyDescent="0.25">
      <c r="AC1" s="5" t="s">
        <v>11</v>
      </c>
    </row>
    <row r="2" spans="1:30" ht="18.75" x14ac:dyDescent="0.3">
      <c r="AC2" s="6" t="s">
        <v>0</v>
      </c>
    </row>
    <row r="3" spans="1:30" ht="18.75" x14ac:dyDescent="0.3">
      <c r="AC3" s="6" t="s">
        <v>19</v>
      </c>
    </row>
    <row r="4" spans="1:30" s="3" customFormat="1" ht="18.75" x14ac:dyDescent="0.3">
      <c r="A4" s="129" t="s">
        <v>17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</row>
    <row r="5" spans="1:30" s="3" customFormat="1" ht="18.75" x14ac:dyDescent="0.3">
      <c r="A5" s="138" t="s">
        <v>311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0"/>
    </row>
    <row r="6" spans="1:30" s="3" customFormat="1" ht="18.75" x14ac:dyDescent="0.3">
      <c r="A6" s="11"/>
      <c r="B6" s="11"/>
      <c r="C6" s="11"/>
      <c r="D6" s="12"/>
      <c r="E6" s="75"/>
      <c r="F6" s="12"/>
      <c r="G6" s="12"/>
      <c r="H6" s="12"/>
      <c r="I6" s="12"/>
      <c r="J6" s="11"/>
      <c r="K6" s="12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30" s="3" customFormat="1" ht="18.75" x14ac:dyDescent="0.3">
      <c r="A7" s="140" t="s">
        <v>24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</row>
    <row r="8" spans="1:30" x14ac:dyDescent="0.25">
      <c r="A8" s="131" t="s">
        <v>15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</row>
    <row r="9" spans="1:30" x14ac:dyDescent="0.25">
      <c r="A9" s="9"/>
      <c r="B9" s="9"/>
      <c r="C9" s="9"/>
      <c r="D9" s="8"/>
      <c r="E9" s="51"/>
      <c r="F9" s="8"/>
      <c r="G9" s="8"/>
      <c r="H9" s="8"/>
      <c r="I9" s="8"/>
      <c r="J9" s="9"/>
      <c r="K9" s="8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 spans="1:30" ht="18.75" x14ac:dyDescent="0.3">
      <c r="A10" s="139" t="s">
        <v>312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</row>
    <row r="12" spans="1:30" ht="18.75" x14ac:dyDescent="0.25">
      <c r="A12" s="145" t="s">
        <v>313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</row>
    <row r="13" spans="1:30" x14ac:dyDescent="0.25">
      <c r="A13" s="131" t="s">
        <v>20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</row>
    <row r="15" spans="1:30" ht="78" customHeight="1" x14ac:dyDescent="0.25">
      <c r="A15" s="130" t="s">
        <v>13</v>
      </c>
      <c r="B15" s="122" t="s">
        <v>9</v>
      </c>
      <c r="C15" s="122" t="s">
        <v>1</v>
      </c>
      <c r="D15" s="122" t="s">
        <v>21</v>
      </c>
      <c r="E15" s="132" t="s">
        <v>22</v>
      </c>
      <c r="F15" s="122" t="s">
        <v>314</v>
      </c>
      <c r="G15" s="122" t="s">
        <v>315</v>
      </c>
      <c r="H15" s="144" t="s">
        <v>316</v>
      </c>
      <c r="I15" s="144"/>
      <c r="J15" s="144"/>
      <c r="K15" s="144"/>
      <c r="L15" s="144"/>
      <c r="M15" s="144"/>
      <c r="N15" s="144"/>
      <c r="O15" s="144"/>
      <c r="P15" s="144"/>
      <c r="Q15" s="144"/>
      <c r="R15" s="122" t="s">
        <v>318</v>
      </c>
      <c r="S15" s="125" t="s">
        <v>317</v>
      </c>
      <c r="T15" s="126"/>
      <c r="U15" s="126"/>
      <c r="V15" s="126"/>
      <c r="W15" s="126"/>
      <c r="X15" s="126"/>
      <c r="Y15" s="126"/>
      <c r="Z15" s="126"/>
      <c r="AA15" s="126"/>
      <c r="AB15" s="126"/>
      <c r="AC15" s="122" t="s">
        <v>2</v>
      </c>
    </row>
    <row r="16" spans="1:30" ht="39" customHeight="1" x14ac:dyDescent="0.25">
      <c r="A16" s="130"/>
      <c r="B16" s="122"/>
      <c r="C16" s="122"/>
      <c r="D16" s="122"/>
      <c r="E16" s="132"/>
      <c r="F16" s="122"/>
      <c r="G16" s="133"/>
      <c r="H16" s="132" t="s">
        <v>4</v>
      </c>
      <c r="I16" s="132"/>
      <c r="J16" s="132"/>
      <c r="K16" s="132"/>
      <c r="L16" s="132"/>
      <c r="M16" s="132" t="s">
        <v>5</v>
      </c>
      <c r="N16" s="132"/>
      <c r="O16" s="132"/>
      <c r="P16" s="132"/>
      <c r="Q16" s="132"/>
      <c r="R16" s="122"/>
      <c r="S16" s="141" t="s">
        <v>10</v>
      </c>
      <c r="T16" s="135"/>
      <c r="U16" s="134" t="s">
        <v>6</v>
      </c>
      <c r="V16" s="134"/>
      <c r="W16" s="134" t="s">
        <v>12</v>
      </c>
      <c r="X16" s="135"/>
      <c r="Y16" s="142" t="s">
        <v>14</v>
      </c>
      <c r="Z16" s="143"/>
      <c r="AA16" s="134" t="s">
        <v>7</v>
      </c>
      <c r="AB16" s="135"/>
      <c r="AC16" s="122"/>
    </row>
    <row r="17" spans="1:37" ht="112.5" customHeight="1" x14ac:dyDescent="0.25">
      <c r="A17" s="130"/>
      <c r="B17" s="122"/>
      <c r="C17" s="122"/>
      <c r="D17" s="122"/>
      <c r="E17" s="132"/>
      <c r="F17" s="122"/>
      <c r="G17" s="133"/>
      <c r="H17" s="137" t="s">
        <v>10</v>
      </c>
      <c r="I17" s="137" t="s">
        <v>6</v>
      </c>
      <c r="J17" s="127" t="s">
        <v>12</v>
      </c>
      <c r="K17" s="124" t="s">
        <v>14</v>
      </c>
      <c r="L17" s="137" t="s">
        <v>7</v>
      </c>
      <c r="M17" s="123" t="s">
        <v>8</v>
      </c>
      <c r="N17" s="123" t="s">
        <v>6</v>
      </c>
      <c r="O17" s="127" t="s">
        <v>12</v>
      </c>
      <c r="P17" s="136" t="s">
        <v>14</v>
      </c>
      <c r="Q17" s="123" t="s">
        <v>7</v>
      </c>
      <c r="R17" s="122"/>
      <c r="S17" s="135"/>
      <c r="T17" s="135"/>
      <c r="U17" s="134"/>
      <c r="V17" s="134"/>
      <c r="W17" s="135"/>
      <c r="X17" s="135"/>
      <c r="Y17" s="143"/>
      <c r="Z17" s="143"/>
      <c r="AA17" s="135"/>
      <c r="AB17" s="135"/>
      <c r="AC17" s="122"/>
    </row>
    <row r="18" spans="1:37" ht="64.5" customHeight="1" x14ac:dyDescent="0.25">
      <c r="A18" s="130"/>
      <c r="B18" s="122"/>
      <c r="C18" s="122"/>
      <c r="D18" s="122"/>
      <c r="E18" s="132"/>
      <c r="F18" s="122"/>
      <c r="G18" s="133"/>
      <c r="H18" s="137"/>
      <c r="I18" s="137"/>
      <c r="J18" s="127"/>
      <c r="K18" s="124"/>
      <c r="L18" s="137"/>
      <c r="M18" s="123"/>
      <c r="N18" s="123"/>
      <c r="O18" s="127"/>
      <c r="P18" s="136"/>
      <c r="Q18" s="123"/>
      <c r="R18" s="122"/>
      <c r="S18" s="53" t="s">
        <v>23</v>
      </c>
      <c r="T18" s="53" t="s">
        <v>3</v>
      </c>
      <c r="U18" s="53" t="s">
        <v>23</v>
      </c>
      <c r="V18" s="53" t="s">
        <v>3</v>
      </c>
      <c r="W18" s="53" t="s">
        <v>23</v>
      </c>
      <c r="X18" s="53" t="s">
        <v>3</v>
      </c>
      <c r="Y18" s="53" t="s">
        <v>23</v>
      </c>
      <c r="Z18" s="53" t="s">
        <v>3</v>
      </c>
      <c r="AA18" s="53" t="s">
        <v>23</v>
      </c>
      <c r="AB18" s="53" t="s">
        <v>3</v>
      </c>
      <c r="AC18" s="122"/>
    </row>
    <row r="19" spans="1:37" ht="23.25" customHeight="1" x14ac:dyDescent="0.25">
      <c r="A19" s="50">
        <v>1</v>
      </c>
      <c r="B19" s="50">
        <f>A19+1</f>
        <v>2</v>
      </c>
      <c r="C19" s="50">
        <f>B19+1</f>
        <v>3</v>
      </c>
      <c r="D19" s="50">
        <f>C19+1</f>
        <v>4</v>
      </c>
      <c r="E19" s="76">
        <v>5</v>
      </c>
      <c r="F19" s="50">
        <f t="shared" ref="F19:AC19" si="0">E19+1</f>
        <v>6</v>
      </c>
      <c r="G19" s="50">
        <f t="shared" si="0"/>
        <v>7</v>
      </c>
      <c r="H19" s="87">
        <f t="shared" si="0"/>
        <v>8</v>
      </c>
      <c r="I19" s="87">
        <f t="shared" si="0"/>
        <v>9</v>
      </c>
      <c r="J19" s="87">
        <f t="shared" si="0"/>
        <v>10</v>
      </c>
      <c r="K19" s="87">
        <f t="shared" si="0"/>
        <v>11</v>
      </c>
      <c r="L19" s="87">
        <f t="shared" si="0"/>
        <v>12</v>
      </c>
      <c r="M19" s="87">
        <f t="shared" si="0"/>
        <v>13</v>
      </c>
      <c r="N19" s="87">
        <f t="shared" si="0"/>
        <v>14</v>
      </c>
      <c r="O19" s="87">
        <f t="shared" si="0"/>
        <v>15</v>
      </c>
      <c r="P19" s="87">
        <f t="shared" si="0"/>
        <v>16</v>
      </c>
      <c r="Q19" s="87">
        <f t="shared" si="0"/>
        <v>17</v>
      </c>
      <c r="R19" s="50">
        <f t="shared" si="0"/>
        <v>18</v>
      </c>
      <c r="S19" s="50">
        <f t="shared" si="0"/>
        <v>19</v>
      </c>
      <c r="T19" s="50">
        <f t="shared" si="0"/>
        <v>20</v>
      </c>
      <c r="U19" s="50">
        <f t="shared" si="0"/>
        <v>21</v>
      </c>
      <c r="V19" s="50">
        <f t="shared" si="0"/>
        <v>22</v>
      </c>
      <c r="W19" s="50">
        <f t="shared" si="0"/>
        <v>23</v>
      </c>
      <c r="X19" s="50">
        <f t="shared" si="0"/>
        <v>24</v>
      </c>
      <c r="Y19" s="50">
        <f t="shared" si="0"/>
        <v>25</v>
      </c>
      <c r="Z19" s="50">
        <f t="shared" si="0"/>
        <v>26</v>
      </c>
      <c r="AA19" s="50">
        <f t="shared" si="0"/>
        <v>27</v>
      </c>
      <c r="AB19" s="50">
        <f t="shared" si="0"/>
        <v>28</v>
      </c>
      <c r="AC19" s="50">
        <f t="shared" si="0"/>
        <v>29</v>
      </c>
    </row>
    <row r="20" spans="1:37" s="49" customFormat="1" ht="33.75" customHeight="1" x14ac:dyDescent="0.25">
      <c r="A20" s="17" t="s">
        <v>32</v>
      </c>
      <c r="B20" s="19" t="s">
        <v>16</v>
      </c>
      <c r="C20" s="18" t="s">
        <v>25</v>
      </c>
      <c r="D20" s="13">
        <f t="shared" ref="D20" si="1">IF(NOT(SUM(D23:D28)=0),SUM(D23:D28),"нд")</f>
        <v>171.43600000000001</v>
      </c>
      <c r="E20" s="13">
        <f t="shared" ref="E20" si="2">IF(NOT(SUM(E23:E28)=0),SUM(E23:E28),"нд")</f>
        <v>251.05400000000003</v>
      </c>
      <c r="F20" s="13">
        <f t="shared" ref="F20" si="3">IF(NOT(SUM(F23:F28)=0),SUM(F23:F28),"нд")</f>
        <v>0.34899999999999998</v>
      </c>
      <c r="G20" s="13">
        <f>IF(NOT(SUM(G23:G28)=0),SUM(G23:G28),"нд")</f>
        <v>171.08700000000002</v>
      </c>
      <c r="H20" s="13">
        <f t="shared" ref="H20:I20" si="4">IF(NOT(SUM(H23:H28)=0),SUM(H23:H28),"нд")</f>
        <v>31.412999999999997</v>
      </c>
      <c r="I20" s="13" t="str">
        <f t="shared" si="4"/>
        <v>нд</v>
      </c>
      <c r="J20" s="13" t="str">
        <f>IF(NOT(SUM(J23:J28)=0),SUM(J23:J28),"нд")</f>
        <v>нд</v>
      </c>
      <c r="K20" s="13">
        <f t="shared" ref="K20:N20" si="5">IF(NOT(SUM(K23:K28)=0),SUM(K23:K28),"нд")</f>
        <v>31.412999999999997</v>
      </c>
      <c r="L20" s="13" t="str">
        <f t="shared" si="5"/>
        <v>нд</v>
      </c>
      <c r="M20" s="13">
        <f t="shared" si="5"/>
        <v>30.969000000000001</v>
      </c>
      <c r="N20" s="13" t="str">
        <f t="shared" si="5"/>
        <v>нд</v>
      </c>
      <c r="O20" s="13" t="str">
        <f>IF(NOT(SUM(O23:O28)=0),SUM(O23:O28),"нд")</f>
        <v>нд</v>
      </c>
      <c r="P20" s="13">
        <f t="shared" ref="P20:Q20" si="6">IF(NOT(SUM(P23:P28)=0),SUM(P23:P28),"нд")</f>
        <v>30.969000000000001</v>
      </c>
      <c r="Q20" s="13" t="str">
        <f t="shared" si="6"/>
        <v>нд</v>
      </c>
      <c r="R20" s="13">
        <f t="shared" ref="R20:R33" si="7">IF(NOT(OR(G20="нд",H20="нд")),G20-H20,G20)</f>
        <v>139.67400000000004</v>
      </c>
      <c r="S20" s="13">
        <f t="shared" ref="S20:S83" si="8">IF(NOT(SUM(U20,W20,Y20,AA20)=0),SUM(U20,W20,Y20,AA20),"нд")</f>
        <v>-0.44399999999999551</v>
      </c>
      <c r="T20" s="72">
        <f>IF(NOT(IFERROR(ROUND((M20-H20)/H20*100,2),"нд")=0),IFERROR(ROUND((M20-H20)/H20*100,2),"нд"),"нд")</f>
        <v>-1.41</v>
      </c>
      <c r="U20" s="13" t="str">
        <f>IF(SUM(N20)-SUM(I20)=0,"нд",SUM(N20)-SUM(I20))</f>
        <v>нд</v>
      </c>
      <c r="V20" s="72" t="str">
        <f>IF(NOT(IFERROR(ROUND((N20-I20)/I20*100,2),"нд")=0),IFERROR(ROUND((N20-I20)/I20*100,2),"нд"),"нд")</f>
        <v>нд</v>
      </c>
      <c r="W20" s="13" t="str">
        <f>IF(SUM(O20)-SUM(J20)=0,"нд",SUM(O20)-SUM(J20))</f>
        <v>нд</v>
      </c>
      <c r="X20" s="72" t="str">
        <f>IF(NOT(IFERROR(ROUND((O20-J20)/J20*100,2),"нд")=0),IFERROR(ROUND((O20-J20)/J20*100,2),"нд"),"нд")</f>
        <v>нд</v>
      </c>
      <c r="Y20" s="13">
        <f>IF(SUM(P20)-SUM(K20)=0,"нд",SUM(P20)-SUM(K20))</f>
        <v>-0.44399999999999551</v>
      </c>
      <c r="Z20" s="72">
        <f>IF(NOT(IFERROR(ROUND((P20-K20)/K20*100,2),"нд")=0),IFERROR(ROUND((P20-K20)/K20*100,2),"нд"),"нд")</f>
        <v>-1.41</v>
      </c>
      <c r="AA20" s="13" t="str">
        <f>IF(SUM(Q20)-SUM(L20)=0,"нд",SUM(Q20)-SUM(L20))</f>
        <v>нд</v>
      </c>
      <c r="AB20" s="72" t="str">
        <f>IF(NOT(IFERROR(ROUND((Q20-L20)/L20*100,2),"нд")=0),IFERROR(ROUND((Q20-L20)/L20*100,2),"нд"),"нд")</f>
        <v>нд</v>
      </c>
      <c r="AC20" s="13" t="s">
        <v>26</v>
      </c>
    </row>
    <row r="21" spans="1:37" s="49" customFormat="1" x14ac:dyDescent="0.25">
      <c r="A21" s="20"/>
      <c r="B21" s="21" t="s">
        <v>142</v>
      </c>
      <c r="C21" s="14" t="s">
        <v>25</v>
      </c>
      <c r="D21" s="15">
        <f t="shared" ref="D21" si="9">IF(NOT(SUM(D66,D70,D96,D140,D164,D171,D181,D190)=0),SUM(D66,D70,D96,D140,D164,D171,D181,D190),"нд")</f>
        <v>80.90100000000001</v>
      </c>
      <c r="E21" s="15">
        <f>IF(NOT(SUM(E66,E70,E96,E127,E164,E171)=0),SUM(E66,E70,E96,E127,E164,E171),"нд")</f>
        <v>105.712</v>
      </c>
      <c r="F21" s="15" t="str">
        <f t="shared" ref="F21" si="10">IF(NOT(SUM(F66,F70,F96,F140,F164,F171,F181,F190)=0),SUM(F66,F70,F96,F140,F164,F171,F181,F190),"нд")</f>
        <v>нд</v>
      </c>
      <c r="G21" s="15">
        <f>IF(NOT(SUM(G66,G70,G96,G140,G164,G171,G181,G190)=0),SUM(G66,G70,G96,G140,G164,G171,G181,G190),"нд")</f>
        <v>80.90100000000001</v>
      </c>
      <c r="H21" s="15">
        <f t="shared" ref="H21:Q21" si="11">IF(NOT(SUM(H66,H70,H96,H140,H164,H171,H181,H190)=0),SUM(H66,H70,H96,H140,H164,H171,H181,H190),"нд")</f>
        <v>20.616</v>
      </c>
      <c r="I21" s="15" t="str">
        <f t="shared" si="11"/>
        <v>нд</v>
      </c>
      <c r="J21" s="15" t="str">
        <f t="shared" si="11"/>
        <v>нд</v>
      </c>
      <c r="K21" s="15">
        <f t="shared" si="11"/>
        <v>20.616</v>
      </c>
      <c r="L21" s="15" t="str">
        <f t="shared" si="11"/>
        <v>нд</v>
      </c>
      <c r="M21" s="15">
        <f t="shared" si="11"/>
        <v>20.34</v>
      </c>
      <c r="N21" s="15" t="str">
        <f t="shared" si="11"/>
        <v>нд</v>
      </c>
      <c r="O21" s="15" t="str">
        <f t="shared" si="11"/>
        <v>нд</v>
      </c>
      <c r="P21" s="15">
        <f t="shared" si="11"/>
        <v>20.34</v>
      </c>
      <c r="Q21" s="15" t="str">
        <f t="shared" si="11"/>
        <v>нд</v>
      </c>
      <c r="R21" s="15">
        <f t="shared" si="7"/>
        <v>60.285000000000011</v>
      </c>
      <c r="S21" s="15">
        <f t="shared" si="8"/>
        <v>-0.2759999999999998</v>
      </c>
      <c r="T21" s="73">
        <f t="shared" ref="T21:T84" si="12">IF(NOT(IFERROR(ROUND((M21-H21)/H21*100,2),"нд")=0),IFERROR(ROUND((M21-H21)/H21*100,2),"нд"),"нд")</f>
        <v>-1.34</v>
      </c>
      <c r="U21" s="15" t="str">
        <f t="shared" ref="U21:U36" si="13">IF(SUM(N21)-SUM(I21)=0,"нд",SUM(N21)-SUM(I21))</f>
        <v>нд</v>
      </c>
      <c r="V21" s="73" t="str">
        <f t="shared" ref="V21:V84" si="14">IF(NOT(IFERROR(ROUND((N21-I21)/I21*100,2),"нд")=0),IFERROR(ROUND((N21-I21)/I21*100,2),"нд"),"нд")</f>
        <v>нд</v>
      </c>
      <c r="W21" s="15" t="str">
        <f t="shared" ref="W21:W84" si="15">IF(SUM(O21)-SUM(J21)=0,"нд",SUM(O21)-SUM(J21))</f>
        <v>нд</v>
      </c>
      <c r="X21" s="73" t="str">
        <f t="shared" ref="X21:X84" si="16">IF(NOT(IFERROR(ROUND((O21-J21)/J21*100,2),"нд")=0),IFERROR(ROUND((O21-J21)/J21*100,2),"нд"),"нд")</f>
        <v>нд</v>
      </c>
      <c r="Y21" s="15">
        <f t="shared" ref="Y21:Y84" si="17">IF(SUM(P21)-SUM(K21)=0,"нд",SUM(P21)-SUM(K21))</f>
        <v>-0.2759999999999998</v>
      </c>
      <c r="Z21" s="73">
        <f t="shared" ref="Z21:Z84" si="18">IF(NOT(IFERROR(ROUND((P21-K21)/K21*100,2),"нд")=0),IFERROR(ROUND((P21-K21)/K21*100,2),"нд"),"нд")</f>
        <v>-1.34</v>
      </c>
      <c r="AA21" s="15" t="str">
        <f t="shared" ref="AA21:AA84" si="19">IF(SUM(Q21)-SUM(L21)=0,"нд",SUM(Q21)-SUM(L21))</f>
        <v>нд</v>
      </c>
      <c r="AB21" s="73" t="str">
        <f t="shared" ref="AB21:AB84" si="20">IF(NOT(IFERROR(ROUND((Q21-L21)/L21*100,2),"нд")=0),IFERROR(ROUND((Q21-L21)/L21*100,2),"нд"),"нд")</f>
        <v>нд</v>
      </c>
      <c r="AC21" s="15" t="s">
        <v>26</v>
      </c>
    </row>
    <row r="22" spans="1:37" s="49" customFormat="1" x14ac:dyDescent="0.25">
      <c r="A22" s="24"/>
      <c r="B22" s="27" t="s">
        <v>143</v>
      </c>
      <c r="C22" s="26" t="s">
        <v>25</v>
      </c>
      <c r="D22" s="16">
        <f t="shared" ref="D22:E22" si="21">IF(NOT(SUM(D86,D103,D142,D152,D155,D168,D174,D187)=0),SUM(D86,D103,D142,D152,D155,D168,D174,D187),"нд")</f>
        <v>90.534999999999982</v>
      </c>
      <c r="E22" s="16">
        <f t="shared" si="21"/>
        <v>113.196</v>
      </c>
      <c r="F22" s="16">
        <f t="shared" ref="F22:Q22" si="22">IF(NOT(SUM(F86,F103,F142,F152,F155,F168,F174,F187)=0),SUM(F86,F103,F142,F152,F155,F168,F174,F187),"нд")</f>
        <v>0.34899999999999998</v>
      </c>
      <c r="G22" s="16">
        <f t="shared" si="22"/>
        <v>90.185999999999979</v>
      </c>
      <c r="H22" s="16">
        <f t="shared" si="22"/>
        <v>10.796999999999999</v>
      </c>
      <c r="I22" s="16" t="str">
        <f t="shared" si="22"/>
        <v>нд</v>
      </c>
      <c r="J22" s="16" t="str">
        <f t="shared" si="22"/>
        <v>нд</v>
      </c>
      <c r="K22" s="16">
        <f t="shared" si="22"/>
        <v>10.796999999999999</v>
      </c>
      <c r="L22" s="16" t="str">
        <f t="shared" si="22"/>
        <v>нд</v>
      </c>
      <c r="M22" s="16">
        <f t="shared" si="22"/>
        <v>10.629</v>
      </c>
      <c r="N22" s="16" t="str">
        <f t="shared" si="22"/>
        <v>нд</v>
      </c>
      <c r="O22" s="16" t="str">
        <f t="shared" si="22"/>
        <v>нд</v>
      </c>
      <c r="P22" s="16">
        <f t="shared" si="22"/>
        <v>10.629</v>
      </c>
      <c r="Q22" s="16" t="str">
        <f t="shared" si="22"/>
        <v>нд</v>
      </c>
      <c r="R22" s="16">
        <f t="shared" si="7"/>
        <v>79.388999999999982</v>
      </c>
      <c r="S22" s="16">
        <f t="shared" si="8"/>
        <v>-0.16799999999999926</v>
      </c>
      <c r="T22" s="74">
        <f t="shared" si="12"/>
        <v>-1.56</v>
      </c>
      <c r="U22" s="16" t="str">
        <f t="shared" si="13"/>
        <v>нд</v>
      </c>
      <c r="V22" s="74" t="str">
        <f t="shared" si="14"/>
        <v>нд</v>
      </c>
      <c r="W22" s="16" t="str">
        <f t="shared" si="15"/>
        <v>нд</v>
      </c>
      <c r="X22" s="74" t="str">
        <f t="shared" si="16"/>
        <v>нд</v>
      </c>
      <c r="Y22" s="16">
        <f t="shared" si="17"/>
        <v>-0.16799999999999926</v>
      </c>
      <c r="Z22" s="74">
        <f t="shared" si="18"/>
        <v>-1.56</v>
      </c>
      <c r="AA22" s="16" t="str">
        <f t="shared" si="19"/>
        <v>нд</v>
      </c>
      <c r="AB22" s="74" t="str">
        <f t="shared" si="20"/>
        <v>нд</v>
      </c>
      <c r="AC22" s="16" t="s">
        <v>26</v>
      </c>
      <c r="AK22" s="83"/>
    </row>
    <row r="23" spans="1:37" s="49" customFormat="1" ht="31.5" customHeight="1" x14ac:dyDescent="0.25">
      <c r="A23" s="17" t="s">
        <v>33</v>
      </c>
      <c r="B23" s="19" t="s">
        <v>34</v>
      </c>
      <c r="C23" s="18" t="s">
        <v>25</v>
      </c>
      <c r="D23" s="13" t="str">
        <f t="shared" ref="D23:E23" si="23">D30</f>
        <v>нд</v>
      </c>
      <c r="E23" s="13" t="str">
        <f t="shared" si="23"/>
        <v>нд</v>
      </c>
      <c r="F23" s="13" t="str">
        <f t="shared" ref="F23" si="24">F30</f>
        <v>нд</v>
      </c>
      <c r="G23" s="13" t="str">
        <f>G30</f>
        <v>нд</v>
      </c>
      <c r="H23" s="13" t="str">
        <f t="shared" ref="H23:I23" si="25">H30</f>
        <v>нд</v>
      </c>
      <c r="I23" s="13" t="str">
        <f t="shared" si="25"/>
        <v>нд</v>
      </c>
      <c r="J23" s="13" t="str">
        <f>J30</f>
        <v>нд</v>
      </c>
      <c r="K23" s="13" t="str">
        <f t="shared" ref="K23:N23" si="26">K30</f>
        <v>нд</v>
      </c>
      <c r="L23" s="13" t="str">
        <f t="shared" si="26"/>
        <v>нд</v>
      </c>
      <c r="M23" s="13" t="str">
        <f t="shared" si="26"/>
        <v>нд</v>
      </c>
      <c r="N23" s="13" t="str">
        <f t="shared" si="26"/>
        <v>нд</v>
      </c>
      <c r="O23" s="13" t="str">
        <f>O30</f>
        <v>нд</v>
      </c>
      <c r="P23" s="13" t="str">
        <f t="shared" ref="P23:Q23" si="27">P30</f>
        <v>нд</v>
      </c>
      <c r="Q23" s="13" t="str">
        <f t="shared" si="27"/>
        <v>нд</v>
      </c>
      <c r="R23" s="13" t="str">
        <f t="shared" si="7"/>
        <v>нд</v>
      </c>
      <c r="S23" s="13" t="str">
        <f t="shared" si="8"/>
        <v>нд</v>
      </c>
      <c r="T23" s="72" t="str">
        <f t="shared" si="12"/>
        <v>нд</v>
      </c>
      <c r="U23" s="13" t="str">
        <f t="shared" si="13"/>
        <v>нд</v>
      </c>
      <c r="V23" s="72" t="str">
        <f t="shared" si="14"/>
        <v>нд</v>
      </c>
      <c r="W23" s="13" t="str">
        <f t="shared" si="15"/>
        <v>нд</v>
      </c>
      <c r="X23" s="72" t="str">
        <f t="shared" si="16"/>
        <v>нд</v>
      </c>
      <c r="Y23" s="13" t="str">
        <f t="shared" si="17"/>
        <v>нд</v>
      </c>
      <c r="Z23" s="72" t="str">
        <f t="shared" si="18"/>
        <v>нд</v>
      </c>
      <c r="AA23" s="13" t="str">
        <f t="shared" si="19"/>
        <v>нд</v>
      </c>
      <c r="AB23" s="72" t="str">
        <f t="shared" si="20"/>
        <v>нд</v>
      </c>
      <c r="AC23" s="13" t="s">
        <v>26</v>
      </c>
      <c r="AK23" s="83"/>
    </row>
    <row r="24" spans="1:37" s="49" customFormat="1" ht="31.5" x14ac:dyDescent="0.25">
      <c r="A24" s="17" t="s">
        <v>35</v>
      </c>
      <c r="B24" s="19" t="s">
        <v>36</v>
      </c>
      <c r="C24" s="18" t="s">
        <v>25</v>
      </c>
      <c r="D24" s="13">
        <f t="shared" ref="D24:E24" si="28">D63</f>
        <v>136.69600000000003</v>
      </c>
      <c r="E24" s="13">
        <f t="shared" si="28"/>
        <v>206.84800000000001</v>
      </c>
      <c r="F24" s="13" t="str">
        <f t="shared" ref="F24" si="29">F63</f>
        <v>нд</v>
      </c>
      <c r="G24" s="13">
        <f>G63</f>
        <v>136.69600000000003</v>
      </c>
      <c r="H24" s="13">
        <f t="shared" ref="H24:I24" si="30">H63</f>
        <v>28.881999999999998</v>
      </c>
      <c r="I24" s="13" t="str">
        <f t="shared" si="30"/>
        <v>нд</v>
      </c>
      <c r="J24" s="13" t="str">
        <f>J63</f>
        <v>нд</v>
      </c>
      <c r="K24" s="13">
        <f t="shared" ref="K24:N24" si="31">K63</f>
        <v>28.881999999999998</v>
      </c>
      <c r="L24" s="13" t="str">
        <f t="shared" si="31"/>
        <v>нд</v>
      </c>
      <c r="M24" s="13">
        <f t="shared" si="31"/>
        <v>28.438000000000002</v>
      </c>
      <c r="N24" s="13" t="str">
        <f t="shared" si="31"/>
        <v>нд</v>
      </c>
      <c r="O24" s="13" t="str">
        <f>O63</f>
        <v>нд</v>
      </c>
      <c r="P24" s="13">
        <f t="shared" ref="P24:Q24" si="32">P63</f>
        <v>28.438000000000002</v>
      </c>
      <c r="Q24" s="13" t="str">
        <f t="shared" si="32"/>
        <v>нд</v>
      </c>
      <c r="R24" s="13">
        <f t="shared" si="7"/>
        <v>107.81400000000002</v>
      </c>
      <c r="S24" s="13">
        <f t="shared" si="8"/>
        <v>-0.44399999999999551</v>
      </c>
      <c r="T24" s="72">
        <f t="shared" si="12"/>
        <v>-1.54</v>
      </c>
      <c r="U24" s="13" t="str">
        <f t="shared" si="13"/>
        <v>нд</v>
      </c>
      <c r="V24" s="72" t="str">
        <f t="shared" si="14"/>
        <v>нд</v>
      </c>
      <c r="W24" s="13" t="str">
        <f t="shared" si="15"/>
        <v>нд</v>
      </c>
      <c r="X24" s="72" t="str">
        <f t="shared" si="16"/>
        <v>нд</v>
      </c>
      <c r="Y24" s="13">
        <f t="shared" si="17"/>
        <v>-0.44399999999999551</v>
      </c>
      <c r="Z24" s="72">
        <f t="shared" si="18"/>
        <v>-1.54</v>
      </c>
      <c r="AA24" s="13" t="str">
        <f t="shared" si="19"/>
        <v>нд</v>
      </c>
      <c r="AB24" s="72" t="str">
        <f t="shared" si="20"/>
        <v>нд</v>
      </c>
      <c r="AC24" s="13" t="s">
        <v>26</v>
      </c>
      <c r="AK24" s="83"/>
    </row>
    <row r="25" spans="1:37" s="49" customFormat="1" ht="69" customHeight="1" x14ac:dyDescent="0.25">
      <c r="A25" s="17" t="s">
        <v>37</v>
      </c>
      <c r="B25" s="19" t="s">
        <v>38</v>
      </c>
      <c r="C25" s="18" t="s">
        <v>25</v>
      </c>
      <c r="D25" s="13" t="str">
        <f t="shared" ref="D25:E25" si="33">D157</f>
        <v>нд</v>
      </c>
      <c r="E25" s="13" t="str">
        <f t="shared" si="33"/>
        <v>нд</v>
      </c>
      <c r="F25" s="13" t="str">
        <f t="shared" ref="F25" si="34">F157</f>
        <v>нд</v>
      </c>
      <c r="G25" s="13" t="str">
        <f>G157</f>
        <v>нд</v>
      </c>
      <c r="H25" s="13" t="str">
        <f>H157</f>
        <v>нд</v>
      </c>
      <c r="I25" s="13" t="str">
        <f>I157</f>
        <v>нд</v>
      </c>
      <c r="J25" s="13" t="str">
        <f t="shared" ref="J25" si="35">J157</f>
        <v>нд</v>
      </c>
      <c r="K25" s="13" t="str">
        <f>K157</f>
        <v>нд</v>
      </c>
      <c r="L25" s="13" t="str">
        <f>L157</f>
        <v>нд</v>
      </c>
      <c r="M25" s="13" t="str">
        <f>M157</f>
        <v>нд</v>
      </c>
      <c r="N25" s="13" t="str">
        <f>N157</f>
        <v>нд</v>
      </c>
      <c r="O25" s="13" t="str">
        <f t="shared" ref="O25" si="36">O157</f>
        <v>нд</v>
      </c>
      <c r="P25" s="13" t="str">
        <f>P157</f>
        <v>нд</v>
      </c>
      <c r="Q25" s="13" t="str">
        <f>Q157</f>
        <v>нд</v>
      </c>
      <c r="R25" s="13" t="str">
        <f t="shared" si="7"/>
        <v>нд</v>
      </c>
      <c r="S25" s="13" t="str">
        <f t="shared" si="8"/>
        <v>нд</v>
      </c>
      <c r="T25" s="72" t="str">
        <f t="shared" si="12"/>
        <v>нд</v>
      </c>
      <c r="U25" s="13" t="str">
        <f t="shared" si="13"/>
        <v>нд</v>
      </c>
      <c r="V25" s="72" t="str">
        <f t="shared" si="14"/>
        <v>нд</v>
      </c>
      <c r="W25" s="13" t="str">
        <f t="shared" si="15"/>
        <v>нд</v>
      </c>
      <c r="X25" s="72" t="str">
        <f t="shared" si="16"/>
        <v>нд</v>
      </c>
      <c r="Y25" s="13" t="str">
        <f t="shared" si="17"/>
        <v>нд</v>
      </c>
      <c r="Z25" s="72" t="str">
        <f t="shared" si="18"/>
        <v>нд</v>
      </c>
      <c r="AA25" s="13" t="str">
        <f t="shared" si="19"/>
        <v>нд</v>
      </c>
      <c r="AB25" s="72" t="str">
        <f t="shared" si="20"/>
        <v>нд</v>
      </c>
      <c r="AC25" s="13" t="s">
        <v>26</v>
      </c>
      <c r="AK25" s="83"/>
    </row>
    <row r="26" spans="1:37" s="49" customFormat="1" ht="31.5" x14ac:dyDescent="0.25">
      <c r="A26" s="17" t="s">
        <v>39</v>
      </c>
      <c r="B26" s="19" t="s">
        <v>40</v>
      </c>
      <c r="C26" s="18" t="s">
        <v>25</v>
      </c>
      <c r="D26" s="13">
        <f t="shared" ref="D26:E26" si="37">D162</f>
        <v>34.603999999999999</v>
      </c>
      <c r="E26" s="13">
        <f t="shared" si="37"/>
        <v>44.206000000000003</v>
      </c>
      <c r="F26" s="13">
        <f t="shared" ref="F26" si="38">F162</f>
        <v>0.34899999999999998</v>
      </c>
      <c r="G26" s="13">
        <f>G162</f>
        <v>34.255000000000003</v>
      </c>
      <c r="H26" s="13">
        <f>H162</f>
        <v>2.395</v>
      </c>
      <c r="I26" s="13" t="str">
        <f>I162</f>
        <v>нд</v>
      </c>
      <c r="J26" s="13" t="str">
        <f t="shared" ref="J26" si="39">J162</f>
        <v>нд</v>
      </c>
      <c r="K26" s="13">
        <f>K162</f>
        <v>2.395</v>
      </c>
      <c r="L26" s="13" t="str">
        <f>L162</f>
        <v>нд</v>
      </c>
      <c r="M26" s="13">
        <f>M162</f>
        <v>2.395</v>
      </c>
      <c r="N26" s="13" t="str">
        <f>N162</f>
        <v>нд</v>
      </c>
      <c r="O26" s="13" t="str">
        <f t="shared" ref="O26" si="40">O162</f>
        <v>нд</v>
      </c>
      <c r="P26" s="13">
        <f>P162</f>
        <v>2.395</v>
      </c>
      <c r="Q26" s="13" t="str">
        <f>Q162</f>
        <v>нд</v>
      </c>
      <c r="R26" s="13">
        <f t="shared" si="7"/>
        <v>31.860000000000003</v>
      </c>
      <c r="S26" s="13" t="str">
        <f t="shared" si="8"/>
        <v>нд</v>
      </c>
      <c r="T26" s="72" t="str">
        <f t="shared" si="12"/>
        <v>нд</v>
      </c>
      <c r="U26" s="13" t="str">
        <f t="shared" si="13"/>
        <v>нд</v>
      </c>
      <c r="V26" s="72" t="str">
        <f t="shared" si="14"/>
        <v>нд</v>
      </c>
      <c r="W26" s="13" t="str">
        <f t="shared" si="15"/>
        <v>нд</v>
      </c>
      <c r="X26" s="72" t="str">
        <f t="shared" si="16"/>
        <v>нд</v>
      </c>
      <c r="Y26" s="13" t="str">
        <f t="shared" si="17"/>
        <v>нд</v>
      </c>
      <c r="Z26" s="72" t="str">
        <f t="shared" si="18"/>
        <v>нд</v>
      </c>
      <c r="AA26" s="13" t="str">
        <f t="shared" si="19"/>
        <v>нд</v>
      </c>
      <c r="AB26" s="72" t="str">
        <f t="shared" si="20"/>
        <v>нд</v>
      </c>
      <c r="AC26" s="13" t="s">
        <v>26</v>
      </c>
    </row>
    <row r="27" spans="1:37" s="49" customFormat="1" ht="47.25" x14ac:dyDescent="0.25">
      <c r="A27" s="17" t="s">
        <v>41</v>
      </c>
      <c r="B27" s="19" t="s">
        <v>42</v>
      </c>
      <c r="C27" s="18" t="s">
        <v>25</v>
      </c>
      <c r="D27" s="13" t="str">
        <f t="shared" ref="D27:E27" si="41">D177</f>
        <v>нд</v>
      </c>
      <c r="E27" s="13" t="str">
        <f t="shared" si="41"/>
        <v>нд</v>
      </c>
      <c r="F27" s="13" t="str">
        <f t="shared" ref="F27" si="42">F177</f>
        <v>нд</v>
      </c>
      <c r="G27" s="13" t="str">
        <f>G177</f>
        <v>нд</v>
      </c>
      <c r="H27" s="13" t="str">
        <f>H177</f>
        <v>нд</v>
      </c>
      <c r="I27" s="13" t="str">
        <f>I177</f>
        <v>нд</v>
      </c>
      <c r="J27" s="13" t="str">
        <f t="shared" ref="J27" si="43">J177</f>
        <v>нд</v>
      </c>
      <c r="K27" s="13" t="str">
        <f>K177</f>
        <v>нд</v>
      </c>
      <c r="L27" s="13" t="str">
        <f>L177</f>
        <v>нд</v>
      </c>
      <c r="M27" s="13" t="str">
        <f>M177</f>
        <v>нд</v>
      </c>
      <c r="N27" s="13" t="str">
        <f>N177</f>
        <v>нд</v>
      </c>
      <c r="O27" s="13" t="str">
        <f t="shared" ref="O27" si="44">O177</f>
        <v>нд</v>
      </c>
      <c r="P27" s="13" t="str">
        <f>P177</f>
        <v>нд</v>
      </c>
      <c r="Q27" s="13" t="str">
        <f>Q177</f>
        <v>нд</v>
      </c>
      <c r="R27" s="13" t="str">
        <f t="shared" si="7"/>
        <v>нд</v>
      </c>
      <c r="S27" s="13" t="str">
        <f t="shared" si="8"/>
        <v>нд</v>
      </c>
      <c r="T27" s="72" t="str">
        <f t="shared" si="12"/>
        <v>нд</v>
      </c>
      <c r="U27" s="13" t="str">
        <f t="shared" si="13"/>
        <v>нд</v>
      </c>
      <c r="V27" s="72" t="str">
        <f t="shared" si="14"/>
        <v>нд</v>
      </c>
      <c r="W27" s="13" t="str">
        <f t="shared" si="15"/>
        <v>нд</v>
      </c>
      <c r="X27" s="72" t="str">
        <f t="shared" si="16"/>
        <v>нд</v>
      </c>
      <c r="Y27" s="13" t="str">
        <f t="shared" si="17"/>
        <v>нд</v>
      </c>
      <c r="Z27" s="72" t="str">
        <f t="shared" si="18"/>
        <v>нд</v>
      </c>
      <c r="AA27" s="13" t="str">
        <f t="shared" si="19"/>
        <v>нд</v>
      </c>
      <c r="AB27" s="72" t="str">
        <f t="shared" si="20"/>
        <v>нд</v>
      </c>
      <c r="AC27" s="13" t="s">
        <v>26</v>
      </c>
    </row>
    <row r="28" spans="1:37" s="49" customFormat="1" ht="31.5" customHeight="1" x14ac:dyDescent="0.25">
      <c r="A28" s="17" t="s">
        <v>43</v>
      </c>
      <c r="B28" s="19" t="s">
        <v>44</v>
      </c>
      <c r="C28" s="18" t="s">
        <v>25</v>
      </c>
      <c r="D28" s="13">
        <f t="shared" ref="D28:E28" si="45">D179</f>
        <v>0.13600000000000001</v>
      </c>
      <c r="E28" s="13" t="str">
        <f t="shared" si="45"/>
        <v>нд</v>
      </c>
      <c r="F28" s="13" t="str">
        <f t="shared" ref="F28" si="46">F179</f>
        <v>нд</v>
      </c>
      <c r="G28" s="13">
        <f>G179</f>
        <v>0.13600000000000001</v>
      </c>
      <c r="H28" s="13">
        <f>H179</f>
        <v>0.13600000000000001</v>
      </c>
      <c r="I28" s="13" t="str">
        <f>I179</f>
        <v>нд</v>
      </c>
      <c r="J28" s="13" t="str">
        <f t="shared" ref="J28" si="47">J179</f>
        <v>нд</v>
      </c>
      <c r="K28" s="13">
        <f>K179</f>
        <v>0.13600000000000001</v>
      </c>
      <c r="L28" s="13" t="str">
        <f>L179</f>
        <v>нд</v>
      </c>
      <c r="M28" s="13">
        <f>M179</f>
        <v>0.13600000000000001</v>
      </c>
      <c r="N28" s="13" t="str">
        <f>N179</f>
        <v>нд</v>
      </c>
      <c r="O28" s="13" t="str">
        <f t="shared" ref="O28" si="48">O179</f>
        <v>нд</v>
      </c>
      <c r="P28" s="13">
        <f>P179</f>
        <v>0.13600000000000001</v>
      </c>
      <c r="Q28" s="13" t="str">
        <f>Q179</f>
        <v>нд</v>
      </c>
      <c r="R28" s="13">
        <f t="shared" si="7"/>
        <v>0</v>
      </c>
      <c r="S28" s="13" t="str">
        <f t="shared" si="8"/>
        <v>нд</v>
      </c>
      <c r="T28" s="72" t="str">
        <f t="shared" si="12"/>
        <v>нд</v>
      </c>
      <c r="U28" s="13" t="str">
        <f t="shared" si="13"/>
        <v>нд</v>
      </c>
      <c r="V28" s="72" t="str">
        <f t="shared" si="14"/>
        <v>нд</v>
      </c>
      <c r="W28" s="13" t="str">
        <f t="shared" si="15"/>
        <v>нд</v>
      </c>
      <c r="X28" s="72" t="str">
        <f t="shared" si="16"/>
        <v>нд</v>
      </c>
      <c r="Y28" s="13" t="str">
        <f t="shared" si="17"/>
        <v>нд</v>
      </c>
      <c r="Z28" s="72" t="str">
        <f t="shared" si="18"/>
        <v>нд</v>
      </c>
      <c r="AA28" s="13" t="str">
        <f t="shared" si="19"/>
        <v>нд</v>
      </c>
      <c r="AB28" s="72" t="str">
        <f t="shared" si="20"/>
        <v>нд</v>
      </c>
      <c r="AC28" s="13" t="s">
        <v>26</v>
      </c>
    </row>
    <row r="29" spans="1:37" s="49" customFormat="1" x14ac:dyDescent="0.25">
      <c r="A29" s="29" t="s">
        <v>45</v>
      </c>
      <c r="B29" s="61" t="s">
        <v>46</v>
      </c>
      <c r="C29" s="62" t="s">
        <v>25</v>
      </c>
      <c r="D29" s="63">
        <f t="shared" ref="D29:E29" si="49">D20</f>
        <v>171.43600000000001</v>
      </c>
      <c r="E29" s="63">
        <f t="shared" si="49"/>
        <v>251.05400000000003</v>
      </c>
      <c r="F29" s="62">
        <f t="shared" ref="F29" si="50">F20</f>
        <v>0.34899999999999998</v>
      </c>
      <c r="G29" s="63">
        <f>G20</f>
        <v>171.08700000000002</v>
      </c>
      <c r="H29" s="62">
        <f t="shared" ref="H29:I29" si="51">H20</f>
        <v>31.412999999999997</v>
      </c>
      <c r="I29" s="62" t="str">
        <f t="shared" si="51"/>
        <v>нд</v>
      </c>
      <c r="J29" s="62" t="str">
        <f>J20</f>
        <v>нд</v>
      </c>
      <c r="K29" s="62">
        <f t="shared" ref="K29:N29" si="52">K20</f>
        <v>31.412999999999997</v>
      </c>
      <c r="L29" s="62" t="str">
        <f t="shared" si="52"/>
        <v>нд</v>
      </c>
      <c r="M29" s="62">
        <f t="shared" si="52"/>
        <v>30.969000000000001</v>
      </c>
      <c r="N29" s="62" t="str">
        <f t="shared" si="52"/>
        <v>нд</v>
      </c>
      <c r="O29" s="62" t="str">
        <f>O20</f>
        <v>нд</v>
      </c>
      <c r="P29" s="62">
        <f t="shared" ref="P29:Q29" si="53">P20</f>
        <v>30.969000000000001</v>
      </c>
      <c r="Q29" s="62" t="str">
        <f t="shared" si="53"/>
        <v>нд</v>
      </c>
      <c r="R29" s="62">
        <f t="shared" si="7"/>
        <v>139.67400000000004</v>
      </c>
      <c r="S29" s="62">
        <f t="shared" si="8"/>
        <v>-0.44399999999999551</v>
      </c>
      <c r="T29" s="114">
        <f t="shared" si="12"/>
        <v>-1.41</v>
      </c>
      <c r="U29" s="62" t="str">
        <f t="shared" si="13"/>
        <v>нд</v>
      </c>
      <c r="V29" s="114" t="str">
        <f t="shared" si="14"/>
        <v>нд</v>
      </c>
      <c r="W29" s="62" t="str">
        <f t="shared" si="15"/>
        <v>нд</v>
      </c>
      <c r="X29" s="114" t="str">
        <f t="shared" si="16"/>
        <v>нд</v>
      </c>
      <c r="Y29" s="62">
        <f t="shared" si="17"/>
        <v>-0.44399999999999551</v>
      </c>
      <c r="Z29" s="114">
        <f t="shared" si="18"/>
        <v>-1.41</v>
      </c>
      <c r="AA29" s="62" t="str">
        <f t="shared" si="19"/>
        <v>нд</v>
      </c>
      <c r="AB29" s="114" t="str">
        <f t="shared" si="20"/>
        <v>нд</v>
      </c>
      <c r="AC29" s="62" t="s">
        <v>26</v>
      </c>
    </row>
    <row r="30" spans="1:37" s="49" customFormat="1" ht="31.5" x14ac:dyDescent="0.25">
      <c r="A30" s="30" t="s">
        <v>27</v>
      </c>
      <c r="B30" s="31" t="s">
        <v>47</v>
      </c>
      <c r="C30" s="32" t="s">
        <v>25</v>
      </c>
      <c r="D30" s="45" t="str">
        <f t="shared" ref="D30:E30" si="54">IF(NOT(SUM(D31,D38,D43,D58)=0),SUM(D31,D38,D43,D58),"нд")</f>
        <v>нд</v>
      </c>
      <c r="E30" s="45" t="str">
        <f t="shared" si="54"/>
        <v>нд</v>
      </c>
      <c r="F30" s="45" t="str">
        <f t="shared" ref="F30" si="55">IF(NOT(SUM(F31,F38,F43,F58)=0),SUM(F31,F38,F43,F58),"нд")</f>
        <v>нд</v>
      </c>
      <c r="G30" s="45" t="str">
        <f>IF(NOT(SUM(G31,G38,G43,G58)=0),SUM(G31,G38,G43,G58),"нд")</f>
        <v>нд</v>
      </c>
      <c r="H30" s="45" t="str">
        <f>IF(NOT(SUM(H31,H38,H43,H58)=0),SUM(H31,H38,H43,H58),"нд")</f>
        <v>нд</v>
      </c>
      <c r="I30" s="45" t="str">
        <f>IF(NOT(SUM(I31,I38,I43,I58)=0),SUM(I31,I38,I43,I58),"нд")</f>
        <v>нд</v>
      </c>
      <c r="J30" s="45" t="str">
        <f t="shared" ref="J30" si="56">IF(NOT(SUM(J31,J38,J43,J58)=0),SUM(J31,J38,J43,J58),"нд")</f>
        <v>нд</v>
      </c>
      <c r="K30" s="45" t="str">
        <f>IF(NOT(SUM(K31,K38,K43,K58)=0),SUM(K31,K38,K43,K58),"нд")</f>
        <v>нд</v>
      </c>
      <c r="L30" s="45" t="str">
        <f>IF(NOT(SUM(L31,L38,L43,L58)=0),SUM(L31,L38,L43,L58),"нд")</f>
        <v>нд</v>
      </c>
      <c r="M30" s="45" t="str">
        <f>IF(NOT(SUM(M31,M38,M43,M58)=0),SUM(M31,M38,M43,M58),"нд")</f>
        <v>нд</v>
      </c>
      <c r="N30" s="45" t="str">
        <f>IF(NOT(SUM(N31,N38,N43,N58)=0),SUM(N31,N38,N43,N58),"нд")</f>
        <v>нд</v>
      </c>
      <c r="O30" s="45" t="str">
        <f t="shared" ref="O30" si="57">IF(NOT(SUM(O31,O38,O43,O58)=0),SUM(O31,O38,O43,O58),"нд")</f>
        <v>нд</v>
      </c>
      <c r="P30" s="45" t="str">
        <f>IF(NOT(SUM(P31,P38,P43,P58)=0),SUM(P31,P38,P43,P58),"нд")</f>
        <v>нд</v>
      </c>
      <c r="Q30" s="45" t="str">
        <f>IF(NOT(SUM(Q31,Q38,Q43,Q58)=0),SUM(Q31,Q38,Q43,Q58),"нд")</f>
        <v>нд</v>
      </c>
      <c r="R30" s="45" t="str">
        <f t="shared" si="7"/>
        <v>нд</v>
      </c>
      <c r="S30" s="45" t="str">
        <f t="shared" si="8"/>
        <v>нд</v>
      </c>
      <c r="T30" s="45" t="str">
        <f t="shared" si="12"/>
        <v>нд</v>
      </c>
      <c r="U30" s="45" t="str">
        <f t="shared" si="13"/>
        <v>нд</v>
      </c>
      <c r="V30" s="45" t="str">
        <f t="shared" si="14"/>
        <v>нд</v>
      </c>
      <c r="W30" s="45" t="str">
        <f t="shared" si="15"/>
        <v>нд</v>
      </c>
      <c r="X30" s="45" t="str">
        <f t="shared" si="16"/>
        <v>нд</v>
      </c>
      <c r="Y30" s="45" t="str">
        <f t="shared" si="17"/>
        <v>нд</v>
      </c>
      <c r="Z30" s="45" t="str">
        <f t="shared" si="18"/>
        <v>нд</v>
      </c>
      <c r="AA30" s="45" t="str">
        <f t="shared" si="19"/>
        <v>нд</v>
      </c>
      <c r="AB30" s="45" t="str">
        <f t="shared" si="20"/>
        <v>нд</v>
      </c>
      <c r="AC30" s="45" t="s">
        <v>26</v>
      </c>
    </row>
    <row r="31" spans="1:37" s="49" customFormat="1" ht="47.25" x14ac:dyDescent="0.25">
      <c r="A31" s="33" t="s">
        <v>28</v>
      </c>
      <c r="B31" s="34" t="s">
        <v>48</v>
      </c>
      <c r="C31" s="35" t="s">
        <v>25</v>
      </c>
      <c r="D31" s="46" t="str">
        <f t="shared" ref="D31:E31" si="58">IF(NOT(SUM(D32,D34,D36)=0),SUM(D32,D34,D36),"нд")</f>
        <v>нд</v>
      </c>
      <c r="E31" s="46" t="str">
        <f t="shared" si="58"/>
        <v>нд</v>
      </c>
      <c r="F31" s="46" t="str">
        <f t="shared" ref="F31" si="59">IF(NOT(SUM(F32,F34,F36)=0),SUM(F32,F34,F36),"нд")</f>
        <v>нд</v>
      </c>
      <c r="G31" s="46" t="str">
        <f>IF(NOT(SUM(G32,G34,G36)=0),SUM(G32,G34,G36),"нд")</f>
        <v>нд</v>
      </c>
      <c r="H31" s="46" t="str">
        <f>IF(NOT(SUM(H32,H34,H36)=0),SUM(H32,H34,H36),"нд")</f>
        <v>нд</v>
      </c>
      <c r="I31" s="46" t="str">
        <f>IF(NOT(SUM(I32,I34,I36)=0),SUM(I32,I34,I36),"нд")</f>
        <v>нд</v>
      </c>
      <c r="J31" s="46" t="str">
        <f t="shared" ref="J31" si="60">IF(NOT(SUM(J32,J34,J36)=0),SUM(J32,J34,J36),"нд")</f>
        <v>нд</v>
      </c>
      <c r="K31" s="46" t="str">
        <f>IF(NOT(SUM(K32,K34,K36)=0),SUM(K32,K34,K36),"нд")</f>
        <v>нд</v>
      </c>
      <c r="L31" s="46" t="str">
        <f>IF(NOT(SUM(L32,L34,L36)=0),SUM(L32,L34,L36),"нд")</f>
        <v>нд</v>
      </c>
      <c r="M31" s="46" t="str">
        <f>IF(NOT(SUM(M32,M34,M36)=0),SUM(M32,M34,M36),"нд")</f>
        <v>нд</v>
      </c>
      <c r="N31" s="46" t="str">
        <f>IF(NOT(SUM(N32,N34,N36)=0),SUM(N32,N34,N36),"нд")</f>
        <v>нд</v>
      </c>
      <c r="O31" s="46" t="str">
        <f t="shared" ref="O31" si="61">IF(NOT(SUM(O32,O34,O36)=0),SUM(O32,O34,O36),"нд")</f>
        <v>нд</v>
      </c>
      <c r="P31" s="46" t="str">
        <f>IF(NOT(SUM(P32,P34,P36)=0),SUM(P32,P34,P36),"нд")</f>
        <v>нд</v>
      </c>
      <c r="Q31" s="46" t="str">
        <f>IF(NOT(SUM(Q32,Q34,Q36)=0),SUM(Q32,Q34,Q36),"нд")</f>
        <v>нд</v>
      </c>
      <c r="R31" s="46" t="str">
        <f t="shared" si="7"/>
        <v>нд</v>
      </c>
      <c r="S31" s="46" t="str">
        <f t="shared" si="8"/>
        <v>нд</v>
      </c>
      <c r="T31" s="46" t="str">
        <f t="shared" si="12"/>
        <v>нд</v>
      </c>
      <c r="U31" s="46" t="str">
        <f t="shared" si="13"/>
        <v>нд</v>
      </c>
      <c r="V31" s="46" t="str">
        <f t="shared" si="14"/>
        <v>нд</v>
      </c>
      <c r="W31" s="46" t="str">
        <f t="shared" si="15"/>
        <v>нд</v>
      </c>
      <c r="X31" s="46" t="str">
        <f t="shared" si="16"/>
        <v>нд</v>
      </c>
      <c r="Y31" s="46" t="str">
        <f t="shared" si="17"/>
        <v>нд</v>
      </c>
      <c r="Z31" s="46" t="str">
        <f t="shared" si="18"/>
        <v>нд</v>
      </c>
      <c r="AA31" s="46" t="str">
        <f t="shared" si="19"/>
        <v>нд</v>
      </c>
      <c r="AB31" s="46" t="str">
        <f t="shared" si="20"/>
        <v>нд</v>
      </c>
      <c r="AC31" s="46" t="s">
        <v>26</v>
      </c>
    </row>
    <row r="32" spans="1:37" s="49" customFormat="1" ht="63" x14ac:dyDescent="0.25">
      <c r="A32" s="36" t="s">
        <v>29</v>
      </c>
      <c r="B32" s="37" t="s">
        <v>49</v>
      </c>
      <c r="C32" s="38" t="s">
        <v>25</v>
      </c>
      <c r="D32" s="38" t="str">
        <f t="shared" ref="D32" si="62">IF(NOT(SUM(D33)=0),SUM(D33),"нд")</f>
        <v>нд</v>
      </c>
      <c r="E32" s="38" t="str">
        <f t="shared" ref="E32" si="63">IF(NOT(SUM(E33)=0),SUM(E33),"нд")</f>
        <v>нд</v>
      </c>
      <c r="F32" s="38" t="str">
        <f t="shared" ref="F32:G32" si="64">IF(NOT(SUM(F33)=0),SUM(F33),"нд")</f>
        <v>нд</v>
      </c>
      <c r="G32" s="38" t="str">
        <f t="shared" si="64"/>
        <v>нд</v>
      </c>
      <c r="H32" s="38" t="str">
        <f t="shared" ref="H32:Q32" si="65">IF(NOT(SUM(H33)=0),SUM(H33),"нд")</f>
        <v>нд</v>
      </c>
      <c r="I32" s="38" t="str">
        <f t="shared" si="65"/>
        <v>нд</v>
      </c>
      <c r="J32" s="38" t="str">
        <f t="shared" si="65"/>
        <v>нд</v>
      </c>
      <c r="K32" s="38" t="str">
        <f t="shared" si="65"/>
        <v>нд</v>
      </c>
      <c r="L32" s="38" t="str">
        <f t="shared" si="65"/>
        <v>нд</v>
      </c>
      <c r="M32" s="38" t="str">
        <f t="shared" si="65"/>
        <v>нд</v>
      </c>
      <c r="N32" s="38" t="str">
        <f t="shared" si="65"/>
        <v>нд</v>
      </c>
      <c r="O32" s="38" t="str">
        <f t="shared" si="65"/>
        <v>нд</v>
      </c>
      <c r="P32" s="38" t="str">
        <f t="shared" si="65"/>
        <v>нд</v>
      </c>
      <c r="Q32" s="38" t="str">
        <f t="shared" si="65"/>
        <v>нд</v>
      </c>
      <c r="R32" s="38" t="str">
        <f t="shared" si="7"/>
        <v>нд</v>
      </c>
      <c r="S32" s="38" t="str">
        <f t="shared" si="8"/>
        <v>нд</v>
      </c>
      <c r="T32" s="38" t="str">
        <f t="shared" si="12"/>
        <v>нд</v>
      </c>
      <c r="U32" s="38" t="str">
        <f t="shared" si="13"/>
        <v>нд</v>
      </c>
      <c r="V32" s="38" t="str">
        <f t="shared" si="14"/>
        <v>нд</v>
      </c>
      <c r="W32" s="38" t="str">
        <f t="shared" si="15"/>
        <v>нд</v>
      </c>
      <c r="X32" s="38" t="str">
        <f t="shared" si="16"/>
        <v>нд</v>
      </c>
      <c r="Y32" s="38" t="str">
        <f t="shared" si="17"/>
        <v>нд</v>
      </c>
      <c r="Z32" s="38" t="str">
        <f t="shared" si="18"/>
        <v>нд</v>
      </c>
      <c r="AA32" s="38" t="str">
        <f t="shared" si="19"/>
        <v>нд</v>
      </c>
      <c r="AB32" s="38" t="str">
        <f t="shared" si="20"/>
        <v>нд</v>
      </c>
      <c r="AC32" s="38" t="s">
        <v>26</v>
      </c>
    </row>
    <row r="33" spans="1:29" s="49" customFormat="1" x14ac:dyDescent="0.25">
      <c r="A33" s="29" t="s">
        <v>26</v>
      </c>
      <c r="B33" s="29" t="s">
        <v>26</v>
      </c>
      <c r="C33" s="29" t="s">
        <v>26</v>
      </c>
      <c r="D33" s="29" t="s">
        <v>26</v>
      </c>
      <c r="E33" s="29" t="s">
        <v>26</v>
      </c>
      <c r="F33" s="29" t="s">
        <v>26</v>
      </c>
      <c r="G33" s="29" t="s">
        <v>26</v>
      </c>
      <c r="H33" s="29" t="s">
        <v>26</v>
      </c>
      <c r="I33" s="29" t="s">
        <v>26</v>
      </c>
      <c r="J33" s="29" t="s">
        <v>26</v>
      </c>
      <c r="K33" s="29" t="s">
        <v>26</v>
      </c>
      <c r="L33" s="29" t="s">
        <v>26</v>
      </c>
      <c r="M33" s="29" t="s">
        <v>26</v>
      </c>
      <c r="N33" s="29" t="s">
        <v>26</v>
      </c>
      <c r="O33" s="29" t="s">
        <v>26</v>
      </c>
      <c r="P33" s="29" t="s">
        <v>26</v>
      </c>
      <c r="Q33" s="29" t="s">
        <v>26</v>
      </c>
      <c r="R33" s="29" t="str">
        <f t="shared" si="7"/>
        <v>нд</v>
      </c>
      <c r="S33" s="79" t="str">
        <f t="shared" si="8"/>
        <v>нд</v>
      </c>
      <c r="T33" s="115" t="str">
        <f t="shared" si="12"/>
        <v>нд</v>
      </c>
      <c r="U33" s="79" t="str">
        <f t="shared" si="13"/>
        <v>нд</v>
      </c>
      <c r="V33" s="115" t="str">
        <f t="shared" si="14"/>
        <v>нд</v>
      </c>
      <c r="W33" s="79" t="str">
        <f t="shared" si="15"/>
        <v>нд</v>
      </c>
      <c r="X33" s="115" t="str">
        <f t="shared" si="16"/>
        <v>нд</v>
      </c>
      <c r="Y33" s="79" t="str">
        <f t="shared" si="17"/>
        <v>нд</v>
      </c>
      <c r="Z33" s="115" t="str">
        <f t="shared" si="18"/>
        <v>нд</v>
      </c>
      <c r="AA33" s="79" t="str">
        <f t="shared" si="19"/>
        <v>нд</v>
      </c>
      <c r="AB33" s="115" t="str">
        <f t="shared" si="20"/>
        <v>нд</v>
      </c>
      <c r="AC33" s="29" t="s">
        <v>26</v>
      </c>
    </row>
    <row r="34" spans="1:29" s="49" customFormat="1" ht="72" customHeight="1" x14ac:dyDescent="0.25">
      <c r="A34" s="36" t="s">
        <v>30</v>
      </c>
      <c r="B34" s="37" t="s">
        <v>50</v>
      </c>
      <c r="C34" s="38" t="s">
        <v>25</v>
      </c>
      <c r="D34" s="38" t="str">
        <f t="shared" ref="D34" si="66">IF(NOT(SUM(D35)=0),SUM(D35),"нд")</f>
        <v>нд</v>
      </c>
      <c r="E34" s="38" t="str">
        <f t="shared" ref="E34" si="67">IF(NOT(SUM(E35)=0),SUM(E35),"нд")</f>
        <v>нд</v>
      </c>
      <c r="F34" s="38" t="str">
        <f t="shared" ref="F34:G34" si="68">IF(NOT(SUM(F35)=0),SUM(F35),"нд")</f>
        <v>нд</v>
      </c>
      <c r="G34" s="38" t="str">
        <f t="shared" si="68"/>
        <v>нд</v>
      </c>
      <c r="H34" s="38" t="str">
        <f t="shared" ref="H34:Q34" si="69">IF(NOT(SUM(H35)=0),SUM(H35),"нд")</f>
        <v>нд</v>
      </c>
      <c r="I34" s="38" t="str">
        <f t="shared" si="69"/>
        <v>нд</v>
      </c>
      <c r="J34" s="38" t="str">
        <f t="shared" si="69"/>
        <v>нд</v>
      </c>
      <c r="K34" s="38" t="str">
        <f t="shared" si="69"/>
        <v>нд</v>
      </c>
      <c r="L34" s="38" t="str">
        <f t="shared" si="69"/>
        <v>нд</v>
      </c>
      <c r="M34" s="38" t="str">
        <f t="shared" si="69"/>
        <v>нд</v>
      </c>
      <c r="N34" s="38" t="str">
        <f t="shared" si="69"/>
        <v>нд</v>
      </c>
      <c r="O34" s="38" t="str">
        <f t="shared" si="69"/>
        <v>нд</v>
      </c>
      <c r="P34" s="38" t="str">
        <f t="shared" si="69"/>
        <v>нд</v>
      </c>
      <c r="Q34" s="38" t="str">
        <f t="shared" si="69"/>
        <v>нд</v>
      </c>
      <c r="R34" s="38" t="str">
        <f>IF(NOT(OR(G34="нд",H34="нд")),G34-H34,G34)</f>
        <v>нд</v>
      </c>
      <c r="S34" s="38" t="str">
        <f t="shared" si="8"/>
        <v>нд</v>
      </c>
      <c r="T34" s="38" t="str">
        <f t="shared" si="12"/>
        <v>нд</v>
      </c>
      <c r="U34" s="38" t="str">
        <f t="shared" si="13"/>
        <v>нд</v>
      </c>
      <c r="V34" s="38" t="str">
        <f t="shared" si="14"/>
        <v>нд</v>
      </c>
      <c r="W34" s="38" t="str">
        <f t="shared" si="15"/>
        <v>нд</v>
      </c>
      <c r="X34" s="38" t="str">
        <f t="shared" si="16"/>
        <v>нд</v>
      </c>
      <c r="Y34" s="38" t="str">
        <f t="shared" si="17"/>
        <v>нд</v>
      </c>
      <c r="Z34" s="38" t="str">
        <f t="shared" si="18"/>
        <v>нд</v>
      </c>
      <c r="AA34" s="38" t="str">
        <f t="shared" si="19"/>
        <v>нд</v>
      </c>
      <c r="AB34" s="38" t="str">
        <f t="shared" si="20"/>
        <v>нд</v>
      </c>
      <c r="AC34" s="38" t="s">
        <v>26</v>
      </c>
    </row>
    <row r="35" spans="1:29" s="49" customFormat="1" x14ac:dyDescent="0.25">
      <c r="A35" s="29" t="s">
        <v>26</v>
      </c>
      <c r="B35" s="29" t="s">
        <v>26</v>
      </c>
      <c r="C35" s="29" t="s">
        <v>26</v>
      </c>
      <c r="D35" s="29" t="s">
        <v>26</v>
      </c>
      <c r="E35" s="29" t="s">
        <v>26</v>
      </c>
      <c r="F35" s="29" t="s">
        <v>26</v>
      </c>
      <c r="G35" s="29" t="s">
        <v>26</v>
      </c>
      <c r="H35" s="29" t="s">
        <v>26</v>
      </c>
      <c r="I35" s="29" t="s">
        <v>26</v>
      </c>
      <c r="J35" s="29" t="s">
        <v>26</v>
      </c>
      <c r="K35" s="29" t="s">
        <v>26</v>
      </c>
      <c r="L35" s="29" t="s">
        <v>26</v>
      </c>
      <c r="M35" s="29" t="s">
        <v>26</v>
      </c>
      <c r="N35" s="29" t="s">
        <v>26</v>
      </c>
      <c r="O35" s="29" t="s">
        <v>26</v>
      </c>
      <c r="P35" s="29" t="s">
        <v>26</v>
      </c>
      <c r="Q35" s="29" t="s">
        <v>26</v>
      </c>
      <c r="R35" s="29" t="str">
        <f t="shared" ref="R35:R98" si="70">IF(NOT(OR(G35="нд",H35="нд")),G35-H35,G35)</f>
        <v>нд</v>
      </c>
      <c r="S35" s="79" t="str">
        <f t="shared" si="8"/>
        <v>нд</v>
      </c>
      <c r="T35" s="115" t="str">
        <f t="shared" si="12"/>
        <v>нд</v>
      </c>
      <c r="U35" s="79" t="str">
        <f t="shared" si="13"/>
        <v>нд</v>
      </c>
      <c r="V35" s="115" t="str">
        <f t="shared" si="14"/>
        <v>нд</v>
      </c>
      <c r="W35" s="79" t="str">
        <f t="shared" si="15"/>
        <v>нд</v>
      </c>
      <c r="X35" s="115" t="str">
        <f t="shared" si="16"/>
        <v>нд</v>
      </c>
      <c r="Y35" s="79" t="str">
        <f t="shared" si="17"/>
        <v>нд</v>
      </c>
      <c r="Z35" s="115" t="str">
        <f t="shared" si="18"/>
        <v>нд</v>
      </c>
      <c r="AA35" s="79" t="str">
        <f t="shared" si="19"/>
        <v>нд</v>
      </c>
      <c r="AB35" s="115" t="str">
        <f t="shared" si="20"/>
        <v>нд</v>
      </c>
      <c r="AC35" s="29" t="s">
        <v>26</v>
      </c>
    </row>
    <row r="36" spans="1:29" s="49" customFormat="1" ht="55.5" customHeight="1" x14ac:dyDescent="0.25">
      <c r="A36" s="36" t="s">
        <v>51</v>
      </c>
      <c r="B36" s="37" t="s">
        <v>52</v>
      </c>
      <c r="C36" s="38" t="s">
        <v>25</v>
      </c>
      <c r="D36" s="38" t="str">
        <f t="shared" ref="D36" si="71">IF(NOT(SUM(D37)=0),SUM(D37),"нд")</f>
        <v>нд</v>
      </c>
      <c r="E36" s="38" t="str">
        <f t="shared" ref="E36" si="72">IF(NOT(SUM(E37)=0),SUM(E37),"нд")</f>
        <v>нд</v>
      </c>
      <c r="F36" s="38" t="str">
        <f t="shared" ref="F36:G36" si="73">IF(NOT(SUM(F37)=0),SUM(F37),"нд")</f>
        <v>нд</v>
      </c>
      <c r="G36" s="38" t="str">
        <f t="shared" si="73"/>
        <v>нд</v>
      </c>
      <c r="H36" s="38" t="str">
        <f t="shared" ref="H36:Q36" si="74">IF(NOT(SUM(H37)=0),SUM(H37),"нд")</f>
        <v>нд</v>
      </c>
      <c r="I36" s="38" t="str">
        <f t="shared" si="74"/>
        <v>нд</v>
      </c>
      <c r="J36" s="38" t="str">
        <f t="shared" si="74"/>
        <v>нд</v>
      </c>
      <c r="K36" s="38" t="str">
        <f t="shared" si="74"/>
        <v>нд</v>
      </c>
      <c r="L36" s="38" t="str">
        <f t="shared" si="74"/>
        <v>нд</v>
      </c>
      <c r="M36" s="38" t="str">
        <f t="shared" si="74"/>
        <v>нд</v>
      </c>
      <c r="N36" s="38" t="str">
        <f t="shared" si="74"/>
        <v>нд</v>
      </c>
      <c r="O36" s="38" t="str">
        <f t="shared" si="74"/>
        <v>нд</v>
      </c>
      <c r="P36" s="38" t="str">
        <f t="shared" si="74"/>
        <v>нд</v>
      </c>
      <c r="Q36" s="38" t="str">
        <f t="shared" si="74"/>
        <v>нд</v>
      </c>
      <c r="R36" s="38" t="str">
        <f t="shared" si="70"/>
        <v>нд</v>
      </c>
      <c r="S36" s="38" t="str">
        <f t="shared" si="8"/>
        <v>нд</v>
      </c>
      <c r="T36" s="38" t="str">
        <f t="shared" si="12"/>
        <v>нд</v>
      </c>
      <c r="U36" s="38" t="str">
        <f t="shared" si="13"/>
        <v>нд</v>
      </c>
      <c r="V36" s="38" t="str">
        <f t="shared" si="14"/>
        <v>нд</v>
      </c>
      <c r="W36" s="38" t="str">
        <f t="shared" si="15"/>
        <v>нд</v>
      </c>
      <c r="X36" s="38" t="str">
        <f t="shared" si="16"/>
        <v>нд</v>
      </c>
      <c r="Y36" s="38" t="str">
        <f t="shared" si="17"/>
        <v>нд</v>
      </c>
      <c r="Z36" s="38" t="str">
        <f t="shared" si="18"/>
        <v>нд</v>
      </c>
      <c r="AA36" s="38" t="str">
        <f t="shared" si="19"/>
        <v>нд</v>
      </c>
      <c r="AB36" s="38" t="str">
        <f t="shared" si="20"/>
        <v>нд</v>
      </c>
      <c r="AC36" s="38" t="s">
        <v>26</v>
      </c>
    </row>
    <row r="37" spans="1:29" s="49" customFormat="1" x14ac:dyDescent="0.25">
      <c r="A37" s="29" t="s">
        <v>26</v>
      </c>
      <c r="B37" s="29" t="s">
        <v>26</v>
      </c>
      <c r="C37" s="29" t="s">
        <v>26</v>
      </c>
      <c r="D37" s="29" t="s">
        <v>26</v>
      </c>
      <c r="E37" s="29" t="s">
        <v>26</v>
      </c>
      <c r="F37" s="29" t="s">
        <v>26</v>
      </c>
      <c r="G37" s="29" t="s">
        <v>26</v>
      </c>
      <c r="H37" s="29" t="s">
        <v>26</v>
      </c>
      <c r="I37" s="29" t="s">
        <v>26</v>
      </c>
      <c r="J37" s="29" t="s">
        <v>26</v>
      </c>
      <c r="K37" s="29" t="s">
        <v>26</v>
      </c>
      <c r="L37" s="29" t="s">
        <v>26</v>
      </c>
      <c r="M37" s="29" t="s">
        <v>26</v>
      </c>
      <c r="N37" s="29" t="s">
        <v>26</v>
      </c>
      <c r="O37" s="29" t="s">
        <v>26</v>
      </c>
      <c r="P37" s="29" t="s">
        <v>26</v>
      </c>
      <c r="Q37" s="29" t="s">
        <v>26</v>
      </c>
      <c r="R37" s="29" t="str">
        <f t="shared" si="70"/>
        <v>нд</v>
      </c>
      <c r="S37" s="79" t="str">
        <f t="shared" si="8"/>
        <v>нд</v>
      </c>
      <c r="T37" s="115" t="str">
        <f t="shared" si="12"/>
        <v>нд</v>
      </c>
      <c r="U37" s="79" t="str">
        <f>IF(SUM(N37)-SUM(I37)=0,"нд",SUM(N37)-SUM(I37))</f>
        <v>нд</v>
      </c>
      <c r="V37" s="115" t="str">
        <f t="shared" si="14"/>
        <v>нд</v>
      </c>
      <c r="W37" s="79" t="str">
        <f t="shared" si="15"/>
        <v>нд</v>
      </c>
      <c r="X37" s="115" t="str">
        <f t="shared" si="16"/>
        <v>нд</v>
      </c>
      <c r="Y37" s="79" t="str">
        <f t="shared" si="17"/>
        <v>нд</v>
      </c>
      <c r="Z37" s="115" t="str">
        <f t="shared" si="18"/>
        <v>нд</v>
      </c>
      <c r="AA37" s="79" t="str">
        <f t="shared" si="19"/>
        <v>нд</v>
      </c>
      <c r="AB37" s="115" t="str">
        <f t="shared" si="20"/>
        <v>нд</v>
      </c>
      <c r="AC37" s="29" t="s">
        <v>26</v>
      </c>
    </row>
    <row r="38" spans="1:29" s="49" customFormat="1" ht="47.25" x14ac:dyDescent="0.25">
      <c r="A38" s="33" t="s">
        <v>53</v>
      </c>
      <c r="B38" s="34" t="s">
        <v>54</v>
      </c>
      <c r="C38" s="35" t="s">
        <v>25</v>
      </c>
      <c r="D38" s="46" t="str">
        <f t="shared" ref="D38:E38" si="75">IF(NOT(SUM(D39,D41)=0),SUM(D39,D41),"нд")</f>
        <v>нд</v>
      </c>
      <c r="E38" s="46" t="str">
        <f t="shared" si="75"/>
        <v>нд</v>
      </c>
      <c r="F38" s="46" t="str">
        <f t="shared" ref="F38" si="76">IF(NOT(SUM(F39,F41)=0),SUM(F39,F41),"нд")</f>
        <v>нд</v>
      </c>
      <c r="G38" s="46" t="str">
        <f>IF(NOT(SUM(G39,G41)=0),SUM(G39,G41),"нд")</f>
        <v>нд</v>
      </c>
      <c r="H38" s="46" t="str">
        <f t="shared" ref="H38:I38" si="77">IF(NOT(SUM(H39,H41)=0),SUM(H39,H41),"нд")</f>
        <v>нд</v>
      </c>
      <c r="I38" s="46" t="str">
        <f t="shared" si="77"/>
        <v>нд</v>
      </c>
      <c r="J38" s="46" t="str">
        <f>IF(NOT(SUM(J39,J41)=0),SUM(J39,J41),"нд")</f>
        <v>нд</v>
      </c>
      <c r="K38" s="46" t="str">
        <f t="shared" ref="K38:N38" si="78">IF(NOT(SUM(K39,K41)=0),SUM(K39,K41),"нд")</f>
        <v>нд</v>
      </c>
      <c r="L38" s="46" t="str">
        <f t="shared" si="78"/>
        <v>нд</v>
      </c>
      <c r="M38" s="46" t="str">
        <f t="shared" si="78"/>
        <v>нд</v>
      </c>
      <c r="N38" s="46" t="str">
        <f t="shared" si="78"/>
        <v>нд</v>
      </c>
      <c r="O38" s="46" t="str">
        <f>IF(NOT(SUM(O39,O41)=0),SUM(O39,O41),"нд")</f>
        <v>нд</v>
      </c>
      <c r="P38" s="46" t="str">
        <f t="shared" ref="P38:Q38" si="79">IF(NOT(SUM(P39,P41)=0),SUM(P39,P41),"нд")</f>
        <v>нд</v>
      </c>
      <c r="Q38" s="46" t="str">
        <f t="shared" si="79"/>
        <v>нд</v>
      </c>
      <c r="R38" s="46" t="str">
        <f t="shared" si="70"/>
        <v>нд</v>
      </c>
      <c r="S38" s="46" t="str">
        <f t="shared" si="8"/>
        <v>нд</v>
      </c>
      <c r="T38" s="46" t="str">
        <f t="shared" si="12"/>
        <v>нд</v>
      </c>
      <c r="U38" s="46" t="str">
        <f t="shared" ref="U38:U101" si="80">IF(SUM(N38)-SUM(I38)=0,"нд",SUM(N38)-SUM(I38))</f>
        <v>нд</v>
      </c>
      <c r="V38" s="46" t="str">
        <f t="shared" si="14"/>
        <v>нд</v>
      </c>
      <c r="W38" s="46" t="str">
        <f t="shared" si="15"/>
        <v>нд</v>
      </c>
      <c r="X38" s="46" t="str">
        <f t="shared" si="16"/>
        <v>нд</v>
      </c>
      <c r="Y38" s="46" t="str">
        <f t="shared" si="17"/>
        <v>нд</v>
      </c>
      <c r="Z38" s="46" t="str">
        <f t="shared" si="18"/>
        <v>нд</v>
      </c>
      <c r="AA38" s="46" t="str">
        <f t="shared" si="19"/>
        <v>нд</v>
      </c>
      <c r="AB38" s="46" t="str">
        <f t="shared" si="20"/>
        <v>нд</v>
      </c>
      <c r="AC38" s="46" t="s">
        <v>26</v>
      </c>
    </row>
    <row r="39" spans="1:29" s="49" customFormat="1" ht="63" x14ac:dyDescent="0.25">
      <c r="A39" s="36" t="s">
        <v>55</v>
      </c>
      <c r="B39" s="37" t="s">
        <v>56</v>
      </c>
      <c r="C39" s="38" t="s">
        <v>25</v>
      </c>
      <c r="D39" s="38" t="str">
        <f t="shared" ref="D39" si="81">IF(NOT(SUM(D40)=0),SUM(D40),"нд")</f>
        <v>нд</v>
      </c>
      <c r="E39" s="38" t="str">
        <f t="shared" ref="E39" si="82">IF(NOT(SUM(E40)=0),SUM(E40),"нд")</f>
        <v>нд</v>
      </c>
      <c r="F39" s="38" t="str">
        <f t="shared" ref="F39:G39" si="83">IF(NOT(SUM(F40)=0),SUM(F40),"нд")</f>
        <v>нд</v>
      </c>
      <c r="G39" s="38" t="str">
        <f t="shared" si="83"/>
        <v>нд</v>
      </c>
      <c r="H39" s="38" t="str">
        <f t="shared" ref="H39:Q39" si="84">IF(NOT(SUM(H40)=0),SUM(H40),"нд")</f>
        <v>нд</v>
      </c>
      <c r="I39" s="38" t="str">
        <f t="shared" si="84"/>
        <v>нд</v>
      </c>
      <c r="J39" s="38" t="str">
        <f t="shared" si="84"/>
        <v>нд</v>
      </c>
      <c r="K39" s="38" t="str">
        <f t="shared" si="84"/>
        <v>нд</v>
      </c>
      <c r="L39" s="38" t="str">
        <f t="shared" si="84"/>
        <v>нд</v>
      </c>
      <c r="M39" s="38" t="str">
        <f t="shared" si="84"/>
        <v>нд</v>
      </c>
      <c r="N39" s="38" t="str">
        <f t="shared" si="84"/>
        <v>нд</v>
      </c>
      <c r="O39" s="38" t="str">
        <f t="shared" si="84"/>
        <v>нд</v>
      </c>
      <c r="P39" s="38" t="str">
        <f t="shared" si="84"/>
        <v>нд</v>
      </c>
      <c r="Q39" s="38" t="str">
        <f t="shared" si="84"/>
        <v>нд</v>
      </c>
      <c r="R39" s="38" t="str">
        <f t="shared" si="70"/>
        <v>нд</v>
      </c>
      <c r="S39" s="38" t="str">
        <f t="shared" si="8"/>
        <v>нд</v>
      </c>
      <c r="T39" s="38" t="str">
        <f t="shared" si="12"/>
        <v>нд</v>
      </c>
      <c r="U39" s="38" t="str">
        <f t="shared" si="80"/>
        <v>нд</v>
      </c>
      <c r="V39" s="38" t="str">
        <f t="shared" si="14"/>
        <v>нд</v>
      </c>
      <c r="W39" s="38" t="str">
        <f t="shared" si="15"/>
        <v>нд</v>
      </c>
      <c r="X39" s="38" t="str">
        <f t="shared" si="16"/>
        <v>нд</v>
      </c>
      <c r="Y39" s="38" t="str">
        <f t="shared" si="17"/>
        <v>нд</v>
      </c>
      <c r="Z39" s="38" t="str">
        <f t="shared" si="18"/>
        <v>нд</v>
      </c>
      <c r="AA39" s="38" t="str">
        <f t="shared" si="19"/>
        <v>нд</v>
      </c>
      <c r="AB39" s="38" t="str">
        <f t="shared" si="20"/>
        <v>нд</v>
      </c>
      <c r="AC39" s="38" t="s">
        <v>26</v>
      </c>
    </row>
    <row r="40" spans="1:29" s="49" customFormat="1" ht="24" customHeight="1" x14ac:dyDescent="0.25">
      <c r="A40" s="29" t="s">
        <v>26</v>
      </c>
      <c r="B40" s="29" t="s">
        <v>26</v>
      </c>
      <c r="C40" s="29" t="s">
        <v>26</v>
      </c>
      <c r="D40" s="29" t="s">
        <v>26</v>
      </c>
      <c r="E40" s="29" t="s">
        <v>26</v>
      </c>
      <c r="F40" s="29" t="s">
        <v>26</v>
      </c>
      <c r="G40" s="29" t="s">
        <v>26</v>
      </c>
      <c r="H40" s="29" t="s">
        <v>26</v>
      </c>
      <c r="I40" s="29" t="s">
        <v>26</v>
      </c>
      <c r="J40" s="29" t="s">
        <v>26</v>
      </c>
      <c r="K40" s="29" t="s">
        <v>26</v>
      </c>
      <c r="L40" s="29" t="s">
        <v>26</v>
      </c>
      <c r="M40" s="29" t="s">
        <v>26</v>
      </c>
      <c r="N40" s="29" t="s">
        <v>26</v>
      </c>
      <c r="O40" s="29" t="s">
        <v>26</v>
      </c>
      <c r="P40" s="29" t="s">
        <v>26</v>
      </c>
      <c r="Q40" s="29" t="s">
        <v>26</v>
      </c>
      <c r="R40" s="29" t="str">
        <f t="shared" si="70"/>
        <v>нд</v>
      </c>
      <c r="S40" s="79" t="str">
        <f t="shared" si="8"/>
        <v>нд</v>
      </c>
      <c r="T40" s="115" t="str">
        <f t="shared" si="12"/>
        <v>нд</v>
      </c>
      <c r="U40" s="79" t="str">
        <f t="shared" si="80"/>
        <v>нд</v>
      </c>
      <c r="V40" s="115" t="str">
        <f t="shared" si="14"/>
        <v>нд</v>
      </c>
      <c r="W40" s="79" t="str">
        <f t="shared" si="15"/>
        <v>нд</v>
      </c>
      <c r="X40" s="115" t="str">
        <f t="shared" si="16"/>
        <v>нд</v>
      </c>
      <c r="Y40" s="79" t="str">
        <f t="shared" si="17"/>
        <v>нд</v>
      </c>
      <c r="Z40" s="115" t="str">
        <f t="shared" si="18"/>
        <v>нд</v>
      </c>
      <c r="AA40" s="79" t="str">
        <f t="shared" si="19"/>
        <v>нд</v>
      </c>
      <c r="AB40" s="115" t="str">
        <f t="shared" si="20"/>
        <v>нд</v>
      </c>
      <c r="AC40" s="29" t="s">
        <v>26</v>
      </c>
    </row>
    <row r="41" spans="1:29" s="49" customFormat="1" ht="51" customHeight="1" x14ac:dyDescent="0.25">
      <c r="A41" s="36" t="s">
        <v>57</v>
      </c>
      <c r="B41" s="37" t="s">
        <v>58</v>
      </c>
      <c r="C41" s="38" t="s">
        <v>25</v>
      </c>
      <c r="D41" s="38" t="str">
        <f t="shared" ref="D41" si="85">IF(NOT(SUM(D42)=0),SUM(D42),"нд")</f>
        <v>нд</v>
      </c>
      <c r="E41" s="38" t="str">
        <f t="shared" ref="E41" si="86">IF(NOT(SUM(E42)=0),SUM(E42),"нд")</f>
        <v>нд</v>
      </c>
      <c r="F41" s="38" t="str">
        <f t="shared" ref="F41:Q41" si="87">IF(NOT(SUM(F42)=0),SUM(F42),"нд")</f>
        <v>нд</v>
      </c>
      <c r="G41" s="38" t="str">
        <f t="shared" si="87"/>
        <v>нд</v>
      </c>
      <c r="H41" s="38" t="str">
        <f t="shared" si="87"/>
        <v>нд</v>
      </c>
      <c r="I41" s="38" t="str">
        <f t="shared" si="87"/>
        <v>нд</v>
      </c>
      <c r="J41" s="38" t="str">
        <f t="shared" si="87"/>
        <v>нд</v>
      </c>
      <c r="K41" s="38" t="str">
        <f t="shared" si="87"/>
        <v>нд</v>
      </c>
      <c r="L41" s="38" t="str">
        <f t="shared" si="87"/>
        <v>нд</v>
      </c>
      <c r="M41" s="38" t="str">
        <f t="shared" si="87"/>
        <v>нд</v>
      </c>
      <c r="N41" s="38" t="str">
        <f t="shared" si="87"/>
        <v>нд</v>
      </c>
      <c r="O41" s="38" t="str">
        <f t="shared" si="87"/>
        <v>нд</v>
      </c>
      <c r="P41" s="38" t="str">
        <f t="shared" si="87"/>
        <v>нд</v>
      </c>
      <c r="Q41" s="38" t="str">
        <f t="shared" si="87"/>
        <v>нд</v>
      </c>
      <c r="R41" s="38" t="str">
        <f t="shared" si="70"/>
        <v>нд</v>
      </c>
      <c r="S41" s="38" t="str">
        <f t="shared" si="8"/>
        <v>нд</v>
      </c>
      <c r="T41" s="38" t="str">
        <f t="shared" si="12"/>
        <v>нд</v>
      </c>
      <c r="U41" s="38" t="str">
        <f t="shared" si="80"/>
        <v>нд</v>
      </c>
      <c r="V41" s="38" t="str">
        <f t="shared" si="14"/>
        <v>нд</v>
      </c>
      <c r="W41" s="38" t="str">
        <f t="shared" si="15"/>
        <v>нд</v>
      </c>
      <c r="X41" s="38" t="str">
        <f t="shared" si="16"/>
        <v>нд</v>
      </c>
      <c r="Y41" s="38" t="str">
        <f t="shared" si="17"/>
        <v>нд</v>
      </c>
      <c r="Z41" s="38" t="str">
        <f t="shared" si="18"/>
        <v>нд</v>
      </c>
      <c r="AA41" s="38" t="str">
        <f t="shared" si="19"/>
        <v>нд</v>
      </c>
      <c r="AB41" s="38" t="str">
        <f t="shared" si="20"/>
        <v>нд</v>
      </c>
      <c r="AC41" s="38" t="s">
        <v>26</v>
      </c>
    </row>
    <row r="42" spans="1:29" s="49" customFormat="1" ht="21.75" customHeight="1" x14ac:dyDescent="0.25">
      <c r="A42" s="29" t="s">
        <v>26</v>
      </c>
      <c r="B42" s="29" t="s">
        <v>26</v>
      </c>
      <c r="C42" s="29" t="s">
        <v>26</v>
      </c>
      <c r="D42" s="29" t="s">
        <v>26</v>
      </c>
      <c r="E42" s="29" t="s">
        <v>26</v>
      </c>
      <c r="F42" s="29" t="s">
        <v>26</v>
      </c>
      <c r="G42" s="29" t="s">
        <v>26</v>
      </c>
      <c r="H42" s="29" t="s">
        <v>26</v>
      </c>
      <c r="I42" s="29" t="s">
        <v>26</v>
      </c>
      <c r="J42" s="29" t="s">
        <v>26</v>
      </c>
      <c r="K42" s="29" t="s">
        <v>26</v>
      </c>
      <c r="L42" s="29" t="s">
        <v>26</v>
      </c>
      <c r="M42" s="29" t="s">
        <v>26</v>
      </c>
      <c r="N42" s="29" t="s">
        <v>26</v>
      </c>
      <c r="O42" s="29" t="s">
        <v>26</v>
      </c>
      <c r="P42" s="29" t="s">
        <v>26</v>
      </c>
      <c r="Q42" s="29" t="s">
        <v>26</v>
      </c>
      <c r="R42" s="29" t="str">
        <f t="shared" si="70"/>
        <v>нд</v>
      </c>
      <c r="S42" s="79" t="str">
        <f t="shared" si="8"/>
        <v>нд</v>
      </c>
      <c r="T42" s="115" t="str">
        <f t="shared" si="12"/>
        <v>нд</v>
      </c>
      <c r="U42" s="79" t="str">
        <f t="shared" si="80"/>
        <v>нд</v>
      </c>
      <c r="V42" s="115" t="str">
        <f t="shared" si="14"/>
        <v>нд</v>
      </c>
      <c r="W42" s="79" t="str">
        <f t="shared" si="15"/>
        <v>нд</v>
      </c>
      <c r="X42" s="115" t="str">
        <f t="shared" si="16"/>
        <v>нд</v>
      </c>
      <c r="Y42" s="79" t="str">
        <f t="shared" si="17"/>
        <v>нд</v>
      </c>
      <c r="Z42" s="115" t="str">
        <f t="shared" si="18"/>
        <v>нд</v>
      </c>
      <c r="AA42" s="79" t="str">
        <f t="shared" si="19"/>
        <v>нд</v>
      </c>
      <c r="AB42" s="115" t="str">
        <f t="shared" si="20"/>
        <v>нд</v>
      </c>
      <c r="AC42" s="29" t="s">
        <v>26</v>
      </c>
    </row>
    <row r="43" spans="1:29" s="49" customFormat="1" ht="47.25" customHeight="1" x14ac:dyDescent="0.25">
      <c r="A43" s="33" t="s">
        <v>59</v>
      </c>
      <c r="B43" s="34" t="s">
        <v>60</v>
      </c>
      <c r="C43" s="35" t="s">
        <v>25</v>
      </c>
      <c r="D43" s="46" t="str">
        <f t="shared" ref="D43:E43" si="88">IF(NOT(SUM(D44,D51)=0),SUM(D44,D51),"нд")</f>
        <v>нд</v>
      </c>
      <c r="E43" s="46" t="str">
        <f t="shared" si="88"/>
        <v>нд</v>
      </c>
      <c r="F43" s="46" t="str">
        <f t="shared" ref="F43" si="89">IF(NOT(SUM(F44,F51)=0),SUM(F44,F51),"нд")</f>
        <v>нд</v>
      </c>
      <c r="G43" s="46" t="str">
        <f>IF(NOT(SUM(G44,G51)=0),SUM(G44,G51),"нд")</f>
        <v>нд</v>
      </c>
      <c r="H43" s="46" t="str">
        <f t="shared" ref="H43:I43" si="90">IF(NOT(SUM(H44,H51)=0),SUM(H44,H51),"нд")</f>
        <v>нд</v>
      </c>
      <c r="I43" s="46" t="str">
        <f t="shared" si="90"/>
        <v>нд</v>
      </c>
      <c r="J43" s="46" t="str">
        <f>IF(NOT(SUM(J44,J51)=0),SUM(J44,J51),"нд")</f>
        <v>нд</v>
      </c>
      <c r="K43" s="46" t="str">
        <f t="shared" ref="K43:N43" si="91">IF(NOT(SUM(K44,K51)=0),SUM(K44,K51),"нд")</f>
        <v>нд</v>
      </c>
      <c r="L43" s="46" t="str">
        <f t="shared" si="91"/>
        <v>нд</v>
      </c>
      <c r="M43" s="46" t="str">
        <f t="shared" si="91"/>
        <v>нд</v>
      </c>
      <c r="N43" s="46" t="str">
        <f t="shared" si="91"/>
        <v>нд</v>
      </c>
      <c r="O43" s="46" t="str">
        <f>IF(NOT(SUM(O44,O51)=0),SUM(O44,O51),"нд")</f>
        <v>нд</v>
      </c>
      <c r="P43" s="46" t="str">
        <f t="shared" ref="P43:Q43" si="92">IF(NOT(SUM(P44,P51)=0),SUM(P44,P51),"нд")</f>
        <v>нд</v>
      </c>
      <c r="Q43" s="46" t="str">
        <f t="shared" si="92"/>
        <v>нд</v>
      </c>
      <c r="R43" s="46" t="str">
        <f t="shared" si="70"/>
        <v>нд</v>
      </c>
      <c r="S43" s="46" t="str">
        <f t="shared" si="8"/>
        <v>нд</v>
      </c>
      <c r="T43" s="46" t="str">
        <f t="shared" si="12"/>
        <v>нд</v>
      </c>
      <c r="U43" s="46" t="str">
        <f t="shared" si="80"/>
        <v>нд</v>
      </c>
      <c r="V43" s="46" t="str">
        <f t="shared" si="14"/>
        <v>нд</v>
      </c>
      <c r="W43" s="46" t="str">
        <f t="shared" si="15"/>
        <v>нд</v>
      </c>
      <c r="X43" s="46" t="str">
        <f t="shared" si="16"/>
        <v>нд</v>
      </c>
      <c r="Y43" s="46" t="str">
        <f t="shared" si="17"/>
        <v>нд</v>
      </c>
      <c r="Z43" s="46" t="str">
        <f t="shared" si="18"/>
        <v>нд</v>
      </c>
      <c r="AA43" s="46" t="str">
        <f t="shared" si="19"/>
        <v>нд</v>
      </c>
      <c r="AB43" s="46" t="str">
        <f t="shared" si="20"/>
        <v>нд</v>
      </c>
      <c r="AC43" s="46" t="s">
        <v>26</v>
      </c>
    </row>
    <row r="44" spans="1:29" s="49" customFormat="1" ht="35.25" customHeight="1" x14ac:dyDescent="0.25">
      <c r="A44" s="36" t="s">
        <v>61</v>
      </c>
      <c r="B44" s="37" t="s">
        <v>62</v>
      </c>
      <c r="C44" s="38" t="s">
        <v>25</v>
      </c>
      <c r="D44" s="38" t="str">
        <f t="shared" ref="D44:E44" si="93">IF(NOT(SUM(D45,D47,D49)=0),SUM(D45,D47,D49),"нд")</f>
        <v>нд</v>
      </c>
      <c r="E44" s="38" t="str">
        <f t="shared" si="93"/>
        <v>нд</v>
      </c>
      <c r="F44" s="38" t="str">
        <f t="shared" ref="F44" si="94">IF(NOT(SUM(F45,F47,F49)=0),SUM(F45,F47,F49),"нд")</f>
        <v>нд</v>
      </c>
      <c r="G44" s="38" t="str">
        <f>IF(NOT(SUM(G45,G47,G49)=0),SUM(G45,G47,G49),"нд")</f>
        <v>нд</v>
      </c>
      <c r="H44" s="38" t="str">
        <f t="shared" ref="H44:I44" si="95">IF(NOT(SUM(H45,H47,H49)=0),SUM(H45,H47,H49),"нд")</f>
        <v>нд</v>
      </c>
      <c r="I44" s="38" t="str">
        <f t="shared" si="95"/>
        <v>нд</v>
      </c>
      <c r="J44" s="38" t="str">
        <f>IF(NOT(SUM(J45,J47,J49)=0),SUM(J45,J47,J49),"нд")</f>
        <v>нд</v>
      </c>
      <c r="K44" s="38" t="str">
        <f t="shared" ref="K44:N44" si="96">IF(NOT(SUM(K45,K47,K49)=0),SUM(K45,K47,K49),"нд")</f>
        <v>нд</v>
      </c>
      <c r="L44" s="38" t="str">
        <f t="shared" si="96"/>
        <v>нд</v>
      </c>
      <c r="M44" s="38" t="str">
        <f t="shared" si="96"/>
        <v>нд</v>
      </c>
      <c r="N44" s="38" t="str">
        <f t="shared" si="96"/>
        <v>нд</v>
      </c>
      <c r="O44" s="38" t="str">
        <f>IF(NOT(SUM(O45,O47,O49)=0),SUM(O45,O47,O49),"нд")</f>
        <v>нд</v>
      </c>
      <c r="P44" s="38" t="str">
        <f t="shared" ref="P44:Q44" si="97">IF(NOT(SUM(P45,P47,P49)=0),SUM(P45,P47,P49),"нд")</f>
        <v>нд</v>
      </c>
      <c r="Q44" s="38" t="str">
        <f t="shared" si="97"/>
        <v>нд</v>
      </c>
      <c r="R44" s="38" t="str">
        <f t="shared" si="70"/>
        <v>нд</v>
      </c>
      <c r="S44" s="38" t="str">
        <f t="shared" si="8"/>
        <v>нд</v>
      </c>
      <c r="T44" s="38" t="str">
        <f t="shared" si="12"/>
        <v>нд</v>
      </c>
      <c r="U44" s="38" t="str">
        <f t="shared" si="80"/>
        <v>нд</v>
      </c>
      <c r="V44" s="38" t="str">
        <f t="shared" si="14"/>
        <v>нд</v>
      </c>
      <c r="W44" s="38" t="str">
        <f t="shared" si="15"/>
        <v>нд</v>
      </c>
      <c r="X44" s="38" t="str">
        <f t="shared" si="16"/>
        <v>нд</v>
      </c>
      <c r="Y44" s="38" t="str">
        <f t="shared" si="17"/>
        <v>нд</v>
      </c>
      <c r="Z44" s="38" t="str">
        <f t="shared" si="18"/>
        <v>нд</v>
      </c>
      <c r="AA44" s="38" t="str">
        <f t="shared" si="19"/>
        <v>нд</v>
      </c>
      <c r="AB44" s="38" t="str">
        <f t="shared" si="20"/>
        <v>нд</v>
      </c>
      <c r="AC44" s="38" t="s">
        <v>26</v>
      </c>
    </row>
    <row r="45" spans="1:29" s="49" customFormat="1" ht="96.75" customHeight="1" x14ac:dyDescent="0.25">
      <c r="A45" s="41" t="s">
        <v>63</v>
      </c>
      <c r="B45" s="42" t="s">
        <v>64</v>
      </c>
      <c r="C45" s="43" t="s">
        <v>25</v>
      </c>
      <c r="D45" s="43" t="str">
        <f t="shared" ref="D45" si="98">IF(NOT(SUM(D46)=0),SUM(D46),"нд")</f>
        <v>нд</v>
      </c>
      <c r="E45" s="43" t="str">
        <f t="shared" ref="E45" si="99">IF(NOT(SUM(E46)=0),SUM(E46),"нд")</f>
        <v>нд</v>
      </c>
      <c r="F45" s="43" t="str">
        <f t="shared" ref="F45:G45" si="100">IF(NOT(SUM(F46)=0),SUM(F46),"нд")</f>
        <v>нд</v>
      </c>
      <c r="G45" s="43" t="str">
        <f t="shared" si="100"/>
        <v>нд</v>
      </c>
      <c r="H45" s="43" t="str">
        <f t="shared" ref="H45:Q45" si="101">IF(NOT(SUM(H46)=0),SUM(H46),"нд")</f>
        <v>нд</v>
      </c>
      <c r="I45" s="43" t="str">
        <f t="shared" si="101"/>
        <v>нд</v>
      </c>
      <c r="J45" s="43" t="str">
        <f t="shared" si="101"/>
        <v>нд</v>
      </c>
      <c r="K45" s="43" t="str">
        <f t="shared" si="101"/>
        <v>нд</v>
      </c>
      <c r="L45" s="43" t="str">
        <f t="shared" si="101"/>
        <v>нд</v>
      </c>
      <c r="M45" s="43" t="str">
        <f t="shared" si="101"/>
        <v>нд</v>
      </c>
      <c r="N45" s="43" t="str">
        <f t="shared" si="101"/>
        <v>нд</v>
      </c>
      <c r="O45" s="43" t="str">
        <f t="shared" si="101"/>
        <v>нд</v>
      </c>
      <c r="P45" s="43" t="str">
        <f t="shared" si="101"/>
        <v>нд</v>
      </c>
      <c r="Q45" s="43" t="str">
        <f t="shared" si="101"/>
        <v>нд</v>
      </c>
      <c r="R45" s="43" t="str">
        <f t="shared" si="70"/>
        <v>нд</v>
      </c>
      <c r="S45" s="43" t="str">
        <f t="shared" si="8"/>
        <v>нд</v>
      </c>
      <c r="T45" s="43" t="str">
        <f t="shared" si="12"/>
        <v>нд</v>
      </c>
      <c r="U45" s="43" t="str">
        <f t="shared" si="80"/>
        <v>нд</v>
      </c>
      <c r="V45" s="43" t="str">
        <f t="shared" si="14"/>
        <v>нд</v>
      </c>
      <c r="W45" s="43" t="str">
        <f t="shared" si="15"/>
        <v>нд</v>
      </c>
      <c r="X45" s="43" t="str">
        <f t="shared" si="16"/>
        <v>нд</v>
      </c>
      <c r="Y45" s="43" t="str">
        <f t="shared" si="17"/>
        <v>нд</v>
      </c>
      <c r="Z45" s="43" t="str">
        <f t="shared" si="18"/>
        <v>нд</v>
      </c>
      <c r="AA45" s="43" t="str">
        <f t="shared" si="19"/>
        <v>нд</v>
      </c>
      <c r="AB45" s="43" t="str">
        <f t="shared" si="20"/>
        <v>нд</v>
      </c>
      <c r="AC45" s="43" t="s">
        <v>26</v>
      </c>
    </row>
    <row r="46" spans="1:29" s="49" customFormat="1" ht="24" customHeight="1" x14ac:dyDescent="0.25">
      <c r="A46" s="29" t="s">
        <v>26</v>
      </c>
      <c r="B46" s="29" t="s">
        <v>26</v>
      </c>
      <c r="C46" s="29" t="s">
        <v>26</v>
      </c>
      <c r="D46" s="29" t="s">
        <v>26</v>
      </c>
      <c r="E46" s="29" t="s">
        <v>26</v>
      </c>
      <c r="F46" s="29" t="s">
        <v>26</v>
      </c>
      <c r="G46" s="29" t="s">
        <v>26</v>
      </c>
      <c r="H46" s="29" t="s">
        <v>26</v>
      </c>
      <c r="I46" s="29" t="s">
        <v>26</v>
      </c>
      <c r="J46" s="29" t="s">
        <v>26</v>
      </c>
      <c r="K46" s="29" t="s">
        <v>26</v>
      </c>
      <c r="L46" s="29" t="s">
        <v>26</v>
      </c>
      <c r="M46" s="29" t="s">
        <v>26</v>
      </c>
      <c r="N46" s="29" t="s">
        <v>26</v>
      </c>
      <c r="O46" s="29" t="s">
        <v>26</v>
      </c>
      <c r="P46" s="29" t="s">
        <v>26</v>
      </c>
      <c r="Q46" s="29" t="s">
        <v>26</v>
      </c>
      <c r="R46" s="29" t="str">
        <f t="shared" si="70"/>
        <v>нд</v>
      </c>
      <c r="S46" s="79" t="str">
        <f t="shared" si="8"/>
        <v>нд</v>
      </c>
      <c r="T46" s="115" t="str">
        <f t="shared" si="12"/>
        <v>нд</v>
      </c>
      <c r="U46" s="79" t="str">
        <f t="shared" si="80"/>
        <v>нд</v>
      </c>
      <c r="V46" s="115" t="str">
        <f t="shared" si="14"/>
        <v>нд</v>
      </c>
      <c r="W46" s="79" t="str">
        <f t="shared" si="15"/>
        <v>нд</v>
      </c>
      <c r="X46" s="115" t="str">
        <f t="shared" si="16"/>
        <v>нд</v>
      </c>
      <c r="Y46" s="79" t="str">
        <f t="shared" si="17"/>
        <v>нд</v>
      </c>
      <c r="Z46" s="115" t="str">
        <f t="shared" si="18"/>
        <v>нд</v>
      </c>
      <c r="AA46" s="79" t="str">
        <f t="shared" si="19"/>
        <v>нд</v>
      </c>
      <c r="AB46" s="115" t="str">
        <f t="shared" si="20"/>
        <v>нд</v>
      </c>
      <c r="AC46" s="29" t="s">
        <v>26</v>
      </c>
    </row>
    <row r="47" spans="1:29" s="49" customFormat="1" ht="94.5" x14ac:dyDescent="0.25">
      <c r="A47" s="41" t="s">
        <v>65</v>
      </c>
      <c r="B47" s="42" t="s">
        <v>66</v>
      </c>
      <c r="C47" s="43" t="s">
        <v>25</v>
      </c>
      <c r="D47" s="43" t="str">
        <f t="shared" ref="D47" si="102">IF(NOT(SUM(D48)=0),SUM(D48),"нд")</f>
        <v>нд</v>
      </c>
      <c r="E47" s="43" t="str">
        <f t="shared" ref="E47" si="103">IF(NOT(SUM(E48)=0),SUM(E48),"нд")</f>
        <v>нд</v>
      </c>
      <c r="F47" s="43" t="str">
        <f t="shared" ref="F47:Q47" si="104">IF(NOT(SUM(F48)=0),SUM(F48),"нд")</f>
        <v>нд</v>
      </c>
      <c r="G47" s="43" t="str">
        <f t="shared" si="104"/>
        <v>нд</v>
      </c>
      <c r="H47" s="43" t="str">
        <f t="shared" si="104"/>
        <v>нд</v>
      </c>
      <c r="I47" s="43" t="str">
        <f t="shared" si="104"/>
        <v>нд</v>
      </c>
      <c r="J47" s="43" t="str">
        <f t="shared" si="104"/>
        <v>нд</v>
      </c>
      <c r="K47" s="43" t="str">
        <f t="shared" si="104"/>
        <v>нд</v>
      </c>
      <c r="L47" s="43" t="str">
        <f t="shared" si="104"/>
        <v>нд</v>
      </c>
      <c r="M47" s="43" t="str">
        <f t="shared" si="104"/>
        <v>нд</v>
      </c>
      <c r="N47" s="43" t="str">
        <f t="shared" si="104"/>
        <v>нд</v>
      </c>
      <c r="O47" s="43" t="str">
        <f t="shared" si="104"/>
        <v>нд</v>
      </c>
      <c r="P47" s="43" t="str">
        <f t="shared" si="104"/>
        <v>нд</v>
      </c>
      <c r="Q47" s="43" t="str">
        <f t="shared" si="104"/>
        <v>нд</v>
      </c>
      <c r="R47" s="43" t="str">
        <f t="shared" si="70"/>
        <v>нд</v>
      </c>
      <c r="S47" s="43" t="str">
        <f t="shared" si="8"/>
        <v>нд</v>
      </c>
      <c r="T47" s="43" t="str">
        <f t="shared" si="12"/>
        <v>нд</v>
      </c>
      <c r="U47" s="43" t="str">
        <f t="shared" si="80"/>
        <v>нд</v>
      </c>
      <c r="V47" s="43" t="str">
        <f t="shared" si="14"/>
        <v>нд</v>
      </c>
      <c r="W47" s="43" t="str">
        <f t="shared" si="15"/>
        <v>нд</v>
      </c>
      <c r="X47" s="43" t="str">
        <f t="shared" si="16"/>
        <v>нд</v>
      </c>
      <c r="Y47" s="43" t="str">
        <f t="shared" si="17"/>
        <v>нд</v>
      </c>
      <c r="Z47" s="43" t="str">
        <f t="shared" si="18"/>
        <v>нд</v>
      </c>
      <c r="AA47" s="43" t="str">
        <f t="shared" si="19"/>
        <v>нд</v>
      </c>
      <c r="AB47" s="43" t="str">
        <f t="shared" si="20"/>
        <v>нд</v>
      </c>
      <c r="AC47" s="43" t="s">
        <v>26</v>
      </c>
    </row>
    <row r="48" spans="1:29" s="49" customFormat="1" x14ac:dyDescent="0.25">
      <c r="A48" s="29" t="s">
        <v>26</v>
      </c>
      <c r="B48" s="29" t="s">
        <v>26</v>
      </c>
      <c r="C48" s="29" t="s">
        <v>26</v>
      </c>
      <c r="D48" s="29" t="s">
        <v>26</v>
      </c>
      <c r="E48" s="29" t="s">
        <v>26</v>
      </c>
      <c r="F48" s="29" t="s">
        <v>26</v>
      </c>
      <c r="G48" s="29" t="s">
        <v>26</v>
      </c>
      <c r="H48" s="29" t="s">
        <v>26</v>
      </c>
      <c r="I48" s="29" t="s">
        <v>26</v>
      </c>
      <c r="J48" s="29" t="s">
        <v>26</v>
      </c>
      <c r="K48" s="29" t="s">
        <v>26</v>
      </c>
      <c r="L48" s="29" t="s">
        <v>26</v>
      </c>
      <c r="M48" s="29" t="s">
        <v>26</v>
      </c>
      <c r="N48" s="29" t="s">
        <v>26</v>
      </c>
      <c r="O48" s="29" t="s">
        <v>26</v>
      </c>
      <c r="P48" s="29" t="s">
        <v>26</v>
      </c>
      <c r="Q48" s="29" t="s">
        <v>26</v>
      </c>
      <c r="R48" s="29" t="str">
        <f t="shared" si="70"/>
        <v>нд</v>
      </c>
      <c r="S48" s="79" t="str">
        <f t="shared" si="8"/>
        <v>нд</v>
      </c>
      <c r="T48" s="115" t="str">
        <f t="shared" si="12"/>
        <v>нд</v>
      </c>
      <c r="U48" s="79" t="str">
        <f t="shared" si="80"/>
        <v>нд</v>
      </c>
      <c r="V48" s="115" t="str">
        <f t="shared" si="14"/>
        <v>нд</v>
      </c>
      <c r="W48" s="79" t="str">
        <f t="shared" si="15"/>
        <v>нд</v>
      </c>
      <c r="X48" s="115" t="str">
        <f t="shared" si="16"/>
        <v>нд</v>
      </c>
      <c r="Y48" s="79" t="str">
        <f t="shared" si="17"/>
        <v>нд</v>
      </c>
      <c r="Z48" s="115" t="str">
        <f t="shared" si="18"/>
        <v>нд</v>
      </c>
      <c r="AA48" s="79" t="str">
        <f t="shared" si="19"/>
        <v>нд</v>
      </c>
      <c r="AB48" s="115" t="str">
        <f t="shared" si="20"/>
        <v>нд</v>
      </c>
      <c r="AC48" s="29" t="s">
        <v>26</v>
      </c>
    </row>
    <row r="49" spans="1:29" s="49" customFormat="1" ht="94.5" x14ac:dyDescent="0.25">
      <c r="A49" s="41" t="s">
        <v>67</v>
      </c>
      <c r="B49" s="42" t="s">
        <v>68</v>
      </c>
      <c r="C49" s="43" t="s">
        <v>25</v>
      </c>
      <c r="D49" s="43" t="str">
        <f t="shared" ref="D49" si="105">IF(NOT(SUM(D50)=0),SUM(D50),"нд")</f>
        <v>нд</v>
      </c>
      <c r="E49" s="43" t="str">
        <f t="shared" ref="E49" si="106">IF(NOT(SUM(E50)=0),SUM(E50),"нд")</f>
        <v>нд</v>
      </c>
      <c r="F49" s="43" t="str">
        <f t="shared" ref="F49:Q49" si="107">IF(NOT(SUM(F50)=0),SUM(F50),"нд")</f>
        <v>нд</v>
      </c>
      <c r="G49" s="43" t="str">
        <f t="shared" si="107"/>
        <v>нд</v>
      </c>
      <c r="H49" s="43" t="str">
        <f t="shared" si="107"/>
        <v>нд</v>
      </c>
      <c r="I49" s="43" t="str">
        <f t="shared" si="107"/>
        <v>нд</v>
      </c>
      <c r="J49" s="43" t="str">
        <f t="shared" si="107"/>
        <v>нд</v>
      </c>
      <c r="K49" s="43" t="str">
        <f t="shared" si="107"/>
        <v>нд</v>
      </c>
      <c r="L49" s="43" t="str">
        <f t="shared" si="107"/>
        <v>нд</v>
      </c>
      <c r="M49" s="43" t="str">
        <f t="shared" si="107"/>
        <v>нд</v>
      </c>
      <c r="N49" s="43" t="str">
        <f t="shared" si="107"/>
        <v>нд</v>
      </c>
      <c r="O49" s="43" t="str">
        <f t="shared" si="107"/>
        <v>нд</v>
      </c>
      <c r="P49" s="43" t="str">
        <f t="shared" si="107"/>
        <v>нд</v>
      </c>
      <c r="Q49" s="43" t="str">
        <f t="shared" si="107"/>
        <v>нд</v>
      </c>
      <c r="R49" s="43" t="str">
        <f t="shared" si="70"/>
        <v>нд</v>
      </c>
      <c r="S49" s="43" t="str">
        <f t="shared" si="8"/>
        <v>нд</v>
      </c>
      <c r="T49" s="43" t="str">
        <f t="shared" si="12"/>
        <v>нд</v>
      </c>
      <c r="U49" s="43" t="str">
        <f t="shared" si="80"/>
        <v>нд</v>
      </c>
      <c r="V49" s="43" t="str">
        <f t="shared" si="14"/>
        <v>нд</v>
      </c>
      <c r="W49" s="43" t="str">
        <f t="shared" si="15"/>
        <v>нд</v>
      </c>
      <c r="X49" s="43" t="str">
        <f t="shared" si="16"/>
        <v>нд</v>
      </c>
      <c r="Y49" s="43" t="str">
        <f t="shared" si="17"/>
        <v>нд</v>
      </c>
      <c r="Z49" s="43" t="str">
        <f t="shared" si="18"/>
        <v>нд</v>
      </c>
      <c r="AA49" s="43" t="str">
        <f t="shared" si="19"/>
        <v>нд</v>
      </c>
      <c r="AB49" s="43" t="str">
        <f t="shared" si="20"/>
        <v>нд</v>
      </c>
      <c r="AC49" s="43" t="s">
        <v>26</v>
      </c>
    </row>
    <row r="50" spans="1:29" s="49" customFormat="1" ht="14.25" customHeight="1" x14ac:dyDescent="0.25">
      <c r="A50" s="29" t="s">
        <v>26</v>
      </c>
      <c r="B50" s="29" t="s">
        <v>26</v>
      </c>
      <c r="C50" s="29" t="s">
        <v>26</v>
      </c>
      <c r="D50" s="29" t="s">
        <v>26</v>
      </c>
      <c r="E50" s="29" t="s">
        <v>26</v>
      </c>
      <c r="F50" s="29" t="s">
        <v>26</v>
      </c>
      <c r="G50" s="29" t="s">
        <v>26</v>
      </c>
      <c r="H50" s="29" t="s">
        <v>26</v>
      </c>
      <c r="I50" s="29" t="s">
        <v>26</v>
      </c>
      <c r="J50" s="29" t="s">
        <v>26</v>
      </c>
      <c r="K50" s="29" t="s">
        <v>26</v>
      </c>
      <c r="L50" s="29" t="s">
        <v>26</v>
      </c>
      <c r="M50" s="29" t="s">
        <v>26</v>
      </c>
      <c r="N50" s="29" t="s">
        <v>26</v>
      </c>
      <c r="O50" s="29" t="s">
        <v>26</v>
      </c>
      <c r="P50" s="29" t="s">
        <v>26</v>
      </c>
      <c r="Q50" s="29" t="s">
        <v>26</v>
      </c>
      <c r="R50" s="29" t="str">
        <f t="shared" si="70"/>
        <v>нд</v>
      </c>
      <c r="S50" s="79" t="str">
        <f t="shared" si="8"/>
        <v>нд</v>
      </c>
      <c r="T50" s="115" t="str">
        <f t="shared" si="12"/>
        <v>нд</v>
      </c>
      <c r="U50" s="79" t="str">
        <f t="shared" si="80"/>
        <v>нд</v>
      </c>
      <c r="V50" s="115" t="str">
        <f t="shared" si="14"/>
        <v>нд</v>
      </c>
      <c r="W50" s="79" t="str">
        <f t="shared" si="15"/>
        <v>нд</v>
      </c>
      <c r="X50" s="115" t="str">
        <f t="shared" si="16"/>
        <v>нд</v>
      </c>
      <c r="Y50" s="79" t="str">
        <f t="shared" si="17"/>
        <v>нд</v>
      </c>
      <c r="Z50" s="115" t="str">
        <f t="shared" si="18"/>
        <v>нд</v>
      </c>
      <c r="AA50" s="79" t="str">
        <f t="shared" si="19"/>
        <v>нд</v>
      </c>
      <c r="AB50" s="115" t="str">
        <f t="shared" si="20"/>
        <v>нд</v>
      </c>
      <c r="AC50" s="29" t="s">
        <v>26</v>
      </c>
    </row>
    <row r="51" spans="1:29" s="49" customFormat="1" ht="47.25" customHeight="1" x14ac:dyDescent="0.25">
      <c r="A51" s="36" t="s">
        <v>69</v>
      </c>
      <c r="B51" s="37" t="s">
        <v>62</v>
      </c>
      <c r="C51" s="38" t="s">
        <v>25</v>
      </c>
      <c r="D51" s="38" t="str">
        <f t="shared" ref="D51:E51" si="108">IF(NOT(SUM(D52,D54,D56)=0),SUM(D52,D54,D56),"нд")</f>
        <v>нд</v>
      </c>
      <c r="E51" s="38" t="str">
        <f t="shared" si="108"/>
        <v>нд</v>
      </c>
      <c r="F51" s="38" t="str">
        <f t="shared" ref="F51" si="109">IF(NOT(SUM(F52,F54,F56)=0),SUM(F52,F54,F56),"нд")</f>
        <v>нд</v>
      </c>
      <c r="G51" s="38" t="str">
        <f>IF(NOT(SUM(G52,G54,G56)=0),SUM(G52,G54,G56),"нд")</f>
        <v>нд</v>
      </c>
      <c r="H51" s="38" t="str">
        <f t="shared" ref="H51:I51" si="110">IF(NOT(SUM(H52,H54,H56)=0),SUM(H52,H54,H56),"нд")</f>
        <v>нд</v>
      </c>
      <c r="I51" s="38" t="str">
        <f t="shared" si="110"/>
        <v>нд</v>
      </c>
      <c r="J51" s="38" t="str">
        <f>IF(NOT(SUM(J52,J54,J56)=0),SUM(J52,J54,J56),"нд")</f>
        <v>нд</v>
      </c>
      <c r="K51" s="38" t="str">
        <f t="shared" ref="K51:N51" si="111">IF(NOT(SUM(K52,K54,K56)=0),SUM(K52,K54,K56),"нд")</f>
        <v>нд</v>
      </c>
      <c r="L51" s="38" t="str">
        <f t="shared" si="111"/>
        <v>нд</v>
      </c>
      <c r="M51" s="38" t="str">
        <f t="shared" si="111"/>
        <v>нд</v>
      </c>
      <c r="N51" s="38" t="str">
        <f t="shared" si="111"/>
        <v>нд</v>
      </c>
      <c r="O51" s="38" t="str">
        <f>IF(NOT(SUM(O52,O54,O56)=0),SUM(O52,O54,O56),"нд")</f>
        <v>нд</v>
      </c>
      <c r="P51" s="38" t="str">
        <f t="shared" ref="P51:Q51" si="112">IF(NOT(SUM(P52,P54,P56)=0),SUM(P52,P54,P56),"нд")</f>
        <v>нд</v>
      </c>
      <c r="Q51" s="38" t="str">
        <f t="shared" si="112"/>
        <v>нд</v>
      </c>
      <c r="R51" s="38" t="str">
        <f t="shared" si="70"/>
        <v>нд</v>
      </c>
      <c r="S51" s="38" t="str">
        <f t="shared" si="8"/>
        <v>нд</v>
      </c>
      <c r="T51" s="38" t="str">
        <f t="shared" si="12"/>
        <v>нд</v>
      </c>
      <c r="U51" s="38" t="str">
        <f t="shared" si="80"/>
        <v>нд</v>
      </c>
      <c r="V51" s="38" t="str">
        <f t="shared" si="14"/>
        <v>нд</v>
      </c>
      <c r="W51" s="38" t="str">
        <f t="shared" si="15"/>
        <v>нд</v>
      </c>
      <c r="X51" s="38" t="str">
        <f t="shared" si="16"/>
        <v>нд</v>
      </c>
      <c r="Y51" s="38" t="str">
        <f t="shared" si="17"/>
        <v>нд</v>
      </c>
      <c r="Z51" s="38" t="str">
        <f t="shared" si="18"/>
        <v>нд</v>
      </c>
      <c r="AA51" s="38" t="str">
        <f t="shared" si="19"/>
        <v>нд</v>
      </c>
      <c r="AB51" s="38" t="str">
        <f t="shared" si="20"/>
        <v>нд</v>
      </c>
      <c r="AC51" s="38" t="s">
        <v>26</v>
      </c>
    </row>
    <row r="52" spans="1:29" s="49" customFormat="1" ht="102" customHeight="1" x14ac:dyDescent="0.25">
      <c r="A52" s="41" t="s">
        <v>70</v>
      </c>
      <c r="B52" s="42" t="s">
        <v>64</v>
      </c>
      <c r="C52" s="43" t="s">
        <v>25</v>
      </c>
      <c r="D52" s="43" t="str">
        <f t="shared" ref="D52" si="113">IF(NOT(SUM(D53)=0),SUM(D53),"нд")</f>
        <v>нд</v>
      </c>
      <c r="E52" s="43" t="str">
        <f t="shared" ref="E52" si="114">IF(NOT(SUM(E53)=0),SUM(E53),"нд")</f>
        <v>нд</v>
      </c>
      <c r="F52" s="43" t="str">
        <f t="shared" ref="F52:G52" si="115">IF(NOT(SUM(F53)=0),SUM(F53),"нд")</f>
        <v>нд</v>
      </c>
      <c r="G52" s="43" t="str">
        <f t="shared" si="115"/>
        <v>нд</v>
      </c>
      <c r="H52" s="43" t="str">
        <f t="shared" ref="H52:Q52" si="116">IF(NOT(SUM(H53)=0),SUM(H53),"нд")</f>
        <v>нд</v>
      </c>
      <c r="I52" s="43" t="str">
        <f t="shared" si="116"/>
        <v>нд</v>
      </c>
      <c r="J52" s="43" t="str">
        <f t="shared" si="116"/>
        <v>нд</v>
      </c>
      <c r="K52" s="43" t="str">
        <f t="shared" si="116"/>
        <v>нд</v>
      </c>
      <c r="L52" s="43" t="str">
        <f t="shared" si="116"/>
        <v>нд</v>
      </c>
      <c r="M52" s="43" t="str">
        <f t="shared" si="116"/>
        <v>нд</v>
      </c>
      <c r="N52" s="43" t="str">
        <f t="shared" si="116"/>
        <v>нд</v>
      </c>
      <c r="O52" s="43" t="str">
        <f t="shared" si="116"/>
        <v>нд</v>
      </c>
      <c r="P52" s="43" t="str">
        <f t="shared" si="116"/>
        <v>нд</v>
      </c>
      <c r="Q52" s="43" t="str">
        <f t="shared" si="116"/>
        <v>нд</v>
      </c>
      <c r="R52" s="43" t="str">
        <f t="shared" si="70"/>
        <v>нд</v>
      </c>
      <c r="S52" s="43" t="str">
        <f t="shared" si="8"/>
        <v>нд</v>
      </c>
      <c r="T52" s="43" t="str">
        <f t="shared" si="12"/>
        <v>нд</v>
      </c>
      <c r="U52" s="43" t="str">
        <f t="shared" si="80"/>
        <v>нд</v>
      </c>
      <c r="V52" s="43" t="str">
        <f t="shared" si="14"/>
        <v>нд</v>
      </c>
      <c r="W52" s="43" t="str">
        <f t="shared" si="15"/>
        <v>нд</v>
      </c>
      <c r="X52" s="43" t="str">
        <f t="shared" si="16"/>
        <v>нд</v>
      </c>
      <c r="Y52" s="43" t="str">
        <f t="shared" si="17"/>
        <v>нд</v>
      </c>
      <c r="Z52" s="43" t="str">
        <f t="shared" si="18"/>
        <v>нд</v>
      </c>
      <c r="AA52" s="43" t="str">
        <f t="shared" si="19"/>
        <v>нд</v>
      </c>
      <c r="AB52" s="43" t="str">
        <f t="shared" si="20"/>
        <v>нд</v>
      </c>
      <c r="AC52" s="43" t="s">
        <v>26</v>
      </c>
    </row>
    <row r="53" spans="1:29" s="49" customFormat="1" x14ac:dyDescent="0.25">
      <c r="A53" s="29" t="s">
        <v>26</v>
      </c>
      <c r="B53" s="29" t="s">
        <v>26</v>
      </c>
      <c r="C53" s="29" t="s">
        <v>26</v>
      </c>
      <c r="D53" s="29" t="s">
        <v>26</v>
      </c>
      <c r="E53" s="29" t="s">
        <v>26</v>
      </c>
      <c r="F53" s="29" t="s">
        <v>26</v>
      </c>
      <c r="G53" s="29" t="s">
        <v>26</v>
      </c>
      <c r="H53" s="29" t="s">
        <v>26</v>
      </c>
      <c r="I53" s="29" t="s">
        <v>26</v>
      </c>
      <c r="J53" s="29" t="s">
        <v>26</v>
      </c>
      <c r="K53" s="29" t="s">
        <v>26</v>
      </c>
      <c r="L53" s="29" t="s">
        <v>26</v>
      </c>
      <c r="M53" s="29" t="s">
        <v>26</v>
      </c>
      <c r="N53" s="29" t="s">
        <v>26</v>
      </c>
      <c r="O53" s="29" t="s">
        <v>26</v>
      </c>
      <c r="P53" s="29" t="s">
        <v>26</v>
      </c>
      <c r="Q53" s="29" t="s">
        <v>26</v>
      </c>
      <c r="R53" s="29" t="str">
        <f t="shared" si="70"/>
        <v>нд</v>
      </c>
      <c r="S53" s="79" t="str">
        <f t="shared" si="8"/>
        <v>нд</v>
      </c>
      <c r="T53" s="115" t="str">
        <f t="shared" si="12"/>
        <v>нд</v>
      </c>
      <c r="U53" s="79" t="str">
        <f t="shared" si="80"/>
        <v>нд</v>
      </c>
      <c r="V53" s="115" t="str">
        <f t="shared" si="14"/>
        <v>нд</v>
      </c>
      <c r="W53" s="79" t="str">
        <f t="shared" si="15"/>
        <v>нд</v>
      </c>
      <c r="X53" s="115" t="str">
        <f t="shared" si="16"/>
        <v>нд</v>
      </c>
      <c r="Y53" s="79" t="str">
        <f t="shared" si="17"/>
        <v>нд</v>
      </c>
      <c r="Z53" s="115" t="str">
        <f t="shared" si="18"/>
        <v>нд</v>
      </c>
      <c r="AA53" s="79" t="str">
        <f t="shared" si="19"/>
        <v>нд</v>
      </c>
      <c r="AB53" s="115" t="str">
        <f t="shared" si="20"/>
        <v>нд</v>
      </c>
      <c r="AC53" s="29" t="s">
        <v>26</v>
      </c>
    </row>
    <row r="54" spans="1:29" s="49" customFormat="1" ht="93.75" customHeight="1" x14ac:dyDescent="0.25">
      <c r="A54" s="41" t="s">
        <v>71</v>
      </c>
      <c r="B54" s="42" t="s">
        <v>66</v>
      </c>
      <c r="C54" s="43" t="s">
        <v>25</v>
      </c>
      <c r="D54" s="43" t="str">
        <f t="shared" ref="D54:E54" si="117">IF(NOT(SUM(D55)=0),SUM(D55),"нд")</f>
        <v>нд</v>
      </c>
      <c r="E54" s="43" t="str">
        <f t="shared" si="117"/>
        <v>нд</v>
      </c>
      <c r="F54" s="43" t="str">
        <f t="shared" ref="F54:Q54" si="118">IF(NOT(SUM(F55)=0),SUM(F55),"нд")</f>
        <v>нд</v>
      </c>
      <c r="G54" s="43" t="str">
        <f t="shared" si="118"/>
        <v>нд</v>
      </c>
      <c r="H54" s="43" t="str">
        <f t="shared" si="118"/>
        <v>нд</v>
      </c>
      <c r="I54" s="43" t="str">
        <f t="shared" si="118"/>
        <v>нд</v>
      </c>
      <c r="J54" s="43" t="str">
        <f t="shared" si="118"/>
        <v>нд</v>
      </c>
      <c r="K54" s="43" t="str">
        <f t="shared" si="118"/>
        <v>нд</v>
      </c>
      <c r="L54" s="43" t="str">
        <f t="shared" si="118"/>
        <v>нд</v>
      </c>
      <c r="M54" s="43" t="str">
        <f t="shared" si="118"/>
        <v>нд</v>
      </c>
      <c r="N54" s="43" t="str">
        <f t="shared" si="118"/>
        <v>нд</v>
      </c>
      <c r="O54" s="43" t="str">
        <f t="shared" si="118"/>
        <v>нд</v>
      </c>
      <c r="P54" s="43" t="str">
        <f t="shared" si="118"/>
        <v>нд</v>
      </c>
      <c r="Q54" s="43" t="str">
        <f t="shared" si="118"/>
        <v>нд</v>
      </c>
      <c r="R54" s="43" t="str">
        <f t="shared" si="70"/>
        <v>нд</v>
      </c>
      <c r="S54" s="43" t="str">
        <f t="shared" si="8"/>
        <v>нд</v>
      </c>
      <c r="T54" s="43" t="str">
        <f t="shared" si="12"/>
        <v>нд</v>
      </c>
      <c r="U54" s="43" t="str">
        <f t="shared" si="80"/>
        <v>нд</v>
      </c>
      <c r="V54" s="43" t="str">
        <f t="shared" si="14"/>
        <v>нд</v>
      </c>
      <c r="W54" s="43" t="str">
        <f t="shared" si="15"/>
        <v>нд</v>
      </c>
      <c r="X54" s="43" t="str">
        <f t="shared" si="16"/>
        <v>нд</v>
      </c>
      <c r="Y54" s="43" t="str">
        <f t="shared" si="17"/>
        <v>нд</v>
      </c>
      <c r="Z54" s="43" t="str">
        <f t="shared" si="18"/>
        <v>нд</v>
      </c>
      <c r="AA54" s="43" t="str">
        <f t="shared" si="19"/>
        <v>нд</v>
      </c>
      <c r="AB54" s="43" t="str">
        <f t="shared" si="20"/>
        <v>нд</v>
      </c>
      <c r="AC54" s="43" t="s">
        <v>26</v>
      </c>
    </row>
    <row r="55" spans="1:29" s="49" customFormat="1" x14ac:dyDescent="0.25">
      <c r="A55" s="29" t="s">
        <v>26</v>
      </c>
      <c r="B55" s="29" t="s">
        <v>26</v>
      </c>
      <c r="C55" s="29" t="s">
        <v>26</v>
      </c>
      <c r="D55" s="29" t="s">
        <v>26</v>
      </c>
      <c r="E55" s="29" t="s">
        <v>26</v>
      </c>
      <c r="F55" s="29" t="s">
        <v>26</v>
      </c>
      <c r="G55" s="29" t="s">
        <v>26</v>
      </c>
      <c r="H55" s="29" t="s">
        <v>26</v>
      </c>
      <c r="I55" s="29" t="s">
        <v>26</v>
      </c>
      <c r="J55" s="29" t="s">
        <v>26</v>
      </c>
      <c r="K55" s="29" t="s">
        <v>26</v>
      </c>
      <c r="L55" s="29" t="s">
        <v>26</v>
      </c>
      <c r="M55" s="29" t="s">
        <v>26</v>
      </c>
      <c r="N55" s="29" t="s">
        <v>26</v>
      </c>
      <c r="O55" s="29" t="s">
        <v>26</v>
      </c>
      <c r="P55" s="29" t="s">
        <v>26</v>
      </c>
      <c r="Q55" s="29" t="s">
        <v>26</v>
      </c>
      <c r="R55" s="29" t="str">
        <f t="shared" si="70"/>
        <v>нд</v>
      </c>
      <c r="S55" s="79" t="str">
        <f t="shared" si="8"/>
        <v>нд</v>
      </c>
      <c r="T55" s="115" t="str">
        <f t="shared" si="12"/>
        <v>нд</v>
      </c>
      <c r="U55" s="79" t="str">
        <f t="shared" si="80"/>
        <v>нд</v>
      </c>
      <c r="V55" s="115" t="str">
        <f t="shared" si="14"/>
        <v>нд</v>
      </c>
      <c r="W55" s="79" t="str">
        <f t="shared" si="15"/>
        <v>нд</v>
      </c>
      <c r="X55" s="115" t="str">
        <f t="shared" si="16"/>
        <v>нд</v>
      </c>
      <c r="Y55" s="79" t="str">
        <f t="shared" si="17"/>
        <v>нд</v>
      </c>
      <c r="Z55" s="115" t="str">
        <f t="shared" si="18"/>
        <v>нд</v>
      </c>
      <c r="AA55" s="79" t="str">
        <f t="shared" si="19"/>
        <v>нд</v>
      </c>
      <c r="AB55" s="115" t="str">
        <f t="shared" si="20"/>
        <v>нд</v>
      </c>
      <c r="AC55" s="29" t="s">
        <v>26</v>
      </c>
    </row>
    <row r="56" spans="1:29" s="49" customFormat="1" ht="101.25" customHeight="1" x14ac:dyDescent="0.25">
      <c r="A56" s="41" t="s">
        <v>72</v>
      </c>
      <c r="B56" s="42" t="s">
        <v>73</v>
      </c>
      <c r="C56" s="43" t="s">
        <v>25</v>
      </c>
      <c r="D56" s="43" t="str">
        <f t="shared" ref="D56:E56" si="119">IF(NOT(SUM(D57)=0),SUM(D57),"нд")</f>
        <v>нд</v>
      </c>
      <c r="E56" s="43" t="str">
        <f t="shared" si="119"/>
        <v>нд</v>
      </c>
      <c r="F56" s="43" t="str">
        <f t="shared" ref="F56:Q56" si="120">IF(NOT(SUM(F57)=0),SUM(F57),"нд")</f>
        <v>нд</v>
      </c>
      <c r="G56" s="43" t="str">
        <f t="shared" si="120"/>
        <v>нд</v>
      </c>
      <c r="H56" s="43" t="str">
        <f t="shared" si="120"/>
        <v>нд</v>
      </c>
      <c r="I56" s="43" t="str">
        <f t="shared" si="120"/>
        <v>нд</v>
      </c>
      <c r="J56" s="43" t="str">
        <f t="shared" si="120"/>
        <v>нд</v>
      </c>
      <c r="K56" s="43" t="str">
        <f t="shared" si="120"/>
        <v>нд</v>
      </c>
      <c r="L56" s="43" t="str">
        <f t="shared" si="120"/>
        <v>нд</v>
      </c>
      <c r="M56" s="43" t="str">
        <f t="shared" si="120"/>
        <v>нд</v>
      </c>
      <c r="N56" s="43" t="str">
        <f t="shared" si="120"/>
        <v>нд</v>
      </c>
      <c r="O56" s="43" t="str">
        <f t="shared" si="120"/>
        <v>нд</v>
      </c>
      <c r="P56" s="43" t="str">
        <f t="shared" si="120"/>
        <v>нд</v>
      </c>
      <c r="Q56" s="43" t="str">
        <f t="shared" si="120"/>
        <v>нд</v>
      </c>
      <c r="R56" s="43" t="str">
        <f t="shared" si="70"/>
        <v>нд</v>
      </c>
      <c r="S56" s="43" t="str">
        <f t="shared" si="8"/>
        <v>нд</v>
      </c>
      <c r="T56" s="43" t="str">
        <f t="shared" si="12"/>
        <v>нд</v>
      </c>
      <c r="U56" s="43" t="str">
        <f t="shared" si="80"/>
        <v>нд</v>
      </c>
      <c r="V56" s="43" t="str">
        <f t="shared" si="14"/>
        <v>нд</v>
      </c>
      <c r="W56" s="43" t="str">
        <f t="shared" si="15"/>
        <v>нд</v>
      </c>
      <c r="X56" s="43" t="str">
        <f t="shared" si="16"/>
        <v>нд</v>
      </c>
      <c r="Y56" s="43" t="str">
        <f t="shared" si="17"/>
        <v>нд</v>
      </c>
      <c r="Z56" s="43" t="str">
        <f t="shared" si="18"/>
        <v>нд</v>
      </c>
      <c r="AA56" s="43" t="str">
        <f t="shared" si="19"/>
        <v>нд</v>
      </c>
      <c r="AB56" s="43" t="str">
        <f t="shared" si="20"/>
        <v>нд</v>
      </c>
      <c r="AC56" s="43" t="s">
        <v>26</v>
      </c>
    </row>
    <row r="57" spans="1:29" s="49" customFormat="1" x14ac:dyDescent="0.25">
      <c r="A57" s="29" t="s">
        <v>26</v>
      </c>
      <c r="B57" s="29" t="s">
        <v>26</v>
      </c>
      <c r="C57" s="29" t="s">
        <v>26</v>
      </c>
      <c r="D57" s="29" t="s">
        <v>26</v>
      </c>
      <c r="E57" s="29" t="s">
        <v>26</v>
      </c>
      <c r="F57" s="29" t="s">
        <v>26</v>
      </c>
      <c r="G57" s="29" t="s">
        <v>26</v>
      </c>
      <c r="H57" s="29" t="s">
        <v>26</v>
      </c>
      <c r="I57" s="29" t="s">
        <v>26</v>
      </c>
      <c r="J57" s="29" t="s">
        <v>26</v>
      </c>
      <c r="K57" s="29" t="s">
        <v>26</v>
      </c>
      <c r="L57" s="29" t="s">
        <v>26</v>
      </c>
      <c r="M57" s="29" t="s">
        <v>26</v>
      </c>
      <c r="N57" s="29" t="s">
        <v>26</v>
      </c>
      <c r="O57" s="29" t="s">
        <v>26</v>
      </c>
      <c r="P57" s="29" t="s">
        <v>26</v>
      </c>
      <c r="Q57" s="29" t="s">
        <v>26</v>
      </c>
      <c r="R57" s="29" t="str">
        <f t="shared" si="70"/>
        <v>нд</v>
      </c>
      <c r="S57" s="79" t="str">
        <f t="shared" si="8"/>
        <v>нд</v>
      </c>
      <c r="T57" s="115" t="str">
        <f t="shared" si="12"/>
        <v>нд</v>
      </c>
      <c r="U57" s="79" t="str">
        <f t="shared" si="80"/>
        <v>нд</v>
      </c>
      <c r="V57" s="115" t="str">
        <f t="shared" si="14"/>
        <v>нд</v>
      </c>
      <c r="W57" s="79" t="str">
        <f t="shared" si="15"/>
        <v>нд</v>
      </c>
      <c r="X57" s="115" t="str">
        <f t="shared" si="16"/>
        <v>нд</v>
      </c>
      <c r="Y57" s="79" t="str">
        <f t="shared" si="17"/>
        <v>нд</v>
      </c>
      <c r="Z57" s="115" t="str">
        <f t="shared" si="18"/>
        <v>нд</v>
      </c>
      <c r="AA57" s="79" t="str">
        <f t="shared" si="19"/>
        <v>нд</v>
      </c>
      <c r="AB57" s="115" t="str">
        <f t="shared" si="20"/>
        <v>нд</v>
      </c>
      <c r="AC57" s="29" t="s">
        <v>26</v>
      </c>
    </row>
    <row r="58" spans="1:29" s="49" customFormat="1" ht="75.75" customHeight="1" x14ac:dyDescent="0.25">
      <c r="A58" s="33" t="s">
        <v>74</v>
      </c>
      <c r="B58" s="34" t="s">
        <v>75</v>
      </c>
      <c r="C58" s="35" t="s">
        <v>25</v>
      </c>
      <c r="D58" s="46" t="str">
        <f t="shared" ref="D58:E58" si="121">IF(NOT(SUM(D59,D61)=0),SUM(D59,D61),"нд")</f>
        <v>нд</v>
      </c>
      <c r="E58" s="46" t="str">
        <f t="shared" si="121"/>
        <v>нд</v>
      </c>
      <c r="F58" s="46" t="str">
        <f t="shared" ref="F58" si="122">IF(NOT(SUM(F59,F61)=0),SUM(F59,F61),"нд")</f>
        <v>нд</v>
      </c>
      <c r="G58" s="46" t="str">
        <f>IF(NOT(SUM(G59,G61)=0),SUM(G59,G61),"нд")</f>
        <v>нд</v>
      </c>
      <c r="H58" s="46" t="str">
        <f t="shared" ref="H58:I58" si="123">IF(NOT(SUM(H59,H61)=0),SUM(H59,H61),"нд")</f>
        <v>нд</v>
      </c>
      <c r="I58" s="46" t="str">
        <f t="shared" si="123"/>
        <v>нд</v>
      </c>
      <c r="J58" s="46" t="str">
        <f>IF(NOT(SUM(J59,J61)=0),SUM(J59,J61),"нд")</f>
        <v>нд</v>
      </c>
      <c r="K58" s="46" t="str">
        <f t="shared" ref="K58:N58" si="124">IF(NOT(SUM(K59,K61)=0),SUM(K59,K61),"нд")</f>
        <v>нд</v>
      </c>
      <c r="L58" s="46" t="str">
        <f t="shared" si="124"/>
        <v>нд</v>
      </c>
      <c r="M58" s="46" t="str">
        <f t="shared" si="124"/>
        <v>нд</v>
      </c>
      <c r="N58" s="46" t="str">
        <f t="shared" si="124"/>
        <v>нд</v>
      </c>
      <c r="O58" s="46" t="str">
        <f>IF(NOT(SUM(O59,O61)=0),SUM(O59,O61),"нд")</f>
        <v>нд</v>
      </c>
      <c r="P58" s="46" t="str">
        <f t="shared" ref="P58:Q58" si="125">IF(NOT(SUM(P59,P61)=0),SUM(P59,P61),"нд")</f>
        <v>нд</v>
      </c>
      <c r="Q58" s="46" t="str">
        <f t="shared" si="125"/>
        <v>нд</v>
      </c>
      <c r="R58" s="46" t="str">
        <f t="shared" si="70"/>
        <v>нд</v>
      </c>
      <c r="S58" s="46" t="str">
        <f t="shared" si="8"/>
        <v>нд</v>
      </c>
      <c r="T58" s="46" t="str">
        <f t="shared" si="12"/>
        <v>нд</v>
      </c>
      <c r="U58" s="46" t="str">
        <f t="shared" si="80"/>
        <v>нд</v>
      </c>
      <c r="V58" s="46" t="str">
        <f t="shared" si="14"/>
        <v>нд</v>
      </c>
      <c r="W58" s="46" t="str">
        <f t="shared" si="15"/>
        <v>нд</v>
      </c>
      <c r="X58" s="46" t="str">
        <f t="shared" si="16"/>
        <v>нд</v>
      </c>
      <c r="Y58" s="46" t="str">
        <f t="shared" si="17"/>
        <v>нд</v>
      </c>
      <c r="Z58" s="46" t="str">
        <f t="shared" si="18"/>
        <v>нд</v>
      </c>
      <c r="AA58" s="46" t="str">
        <f t="shared" si="19"/>
        <v>нд</v>
      </c>
      <c r="AB58" s="46" t="str">
        <f t="shared" si="20"/>
        <v>нд</v>
      </c>
      <c r="AC58" s="46" t="s">
        <v>26</v>
      </c>
    </row>
    <row r="59" spans="1:29" s="49" customFormat="1" ht="84.75" customHeight="1" x14ac:dyDescent="0.25">
      <c r="A59" s="36" t="s">
        <v>76</v>
      </c>
      <c r="B59" s="37" t="s">
        <v>77</v>
      </c>
      <c r="C59" s="38" t="s">
        <v>25</v>
      </c>
      <c r="D59" s="38" t="str">
        <f t="shared" ref="D59" si="126">IF(NOT(SUM(D60)=0),SUM(D60),"нд")</f>
        <v>нд</v>
      </c>
      <c r="E59" s="38" t="str">
        <f t="shared" ref="E59" si="127">IF(NOT(SUM(E60)=0),SUM(E60),"нд")</f>
        <v>нд</v>
      </c>
      <c r="F59" s="38" t="str">
        <f t="shared" ref="F59:G59" si="128">IF(NOT(SUM(F60)=0),SUM(F60),"нд")</f>
        <v>нд</v>
      </c>
      <c r="G59" s="38" t="str">
        <f t="shared" si="128"/>
        <v>нд</v>
      </c>
      <c r="H59" s="38" t="str">
        <f t="shared" ref="H59:Q59" si="129">IF(NOT(SUM(H60)=0),SUM(H60),"нд")</f>
        <v>нд</v>
      </c>
      <c r="I59" s="38" t="str">
        <f t="shared" si="129"/>
        <v>нд</v>
      </c>
      <c r="J59" s="38" t="str">
        <f t="shared" si="129"/>
        <v>нд</v>
      </c>
      <c r="K59" s="38" t="str">
        <f t="shared" si="129"/>
        <v>нд</v>
      </c>
      <c r="L59" s="38" t="str">
        <f t="shared" si="129"/>
        <v>нд</v>
      </c>
      <c r="M59" s="38" t="str">
        <f t="shared" si="129"/>
        <v>нд</v>
      </c>
      <c r="N59" s="38" t="str">
        <f t="shared" si="129"/>
        <v>нд</v>
      </c>
      <c r="O59" s="38" t="str">
        <f t="shared" si="129"/>
        <v>нд</v>
      </c>
      <c r="P59" s="38" t="str">
        <f t="shared" si="129"/>
        <v>нд</v>
      </c>
      <c r="Q59" s="38" t="str">
        <f t="shared" si="129"/>
        <v>нд</v>
      </c>
      <c r="R59" s="38" t="str">
        <f t="shared" si="70"/>
        <v>нд</v>
      </c>
      <c r="S59" s="38" t="str">
        <f t="shared" si="8"/>
        <v>нд</v>
      </c>
      <c r="T59" s="38" t="str">
        <f t="shared" si="12"/>
        <v>нд</v>
      </c>
      <c r="U59" s="38" t="str">
        <f t="shared" si="80"/>
        <v>нд</v>
      </c>
      <c r="V59" s="38" t="str">
        <f t="shared" si="14"/>
        <v>нд</v>
      </c>
      <c r="W59" s="38" t="str">
        <f t="shared" si="15"/>
        <v>нд</v>
      </c>
      <c r="X59" s="38" t="str">
        <f t="shared" si="16"/>
        <v>нд</v>
      </c>
      <c r="Y59" s="38" t="str">
        <f t="shared" si="17"/>
        <v>нд</v>
      </c>
      <c r="Z59" s="38" t="str">
        <f t="shared" si="18"/>
        <v>нд</v>
      </c>
      <c r="AA59" s="38" t="str">
        <f t="shared" si="19"/>
        <v>нд</v>
      </c>
      <c r="AB59" s="38" t="str">
        <f t="shared" si="20"/>
        <v>нд</v>
      </c>
      <c r="AC59" s="38" t="s">
        <v>26</v>
      </c>
    </row>
    <row r="60" spans="1:29" s="49" customFormat="1" x14ac:dyDescent="0.25">
      <c r="A60" s="29" t="s">
        <v>26</v>
      </c>
      <c r="B60" s="29" t="s">
        <v>26</v>
      </c>
      <c r="C60" s="29" t="s">
        <v>26</v>
      </c>
      <c r="D60" s="29" t="s">
        <v>26</v>
      </c>
      <c r="E60" s="29" t="s">
        <v>26</v>
      </c>
      <c r="F60" s="29" t="s">
        <v>26</v>
      </c>
      <c r="G60" s="29" t="s">
        <v>26</v>
      </c>
      <c r="H60" s="29" t="s">
        <v>26</v>
      </c>
      <c r="I60" s="29" t="s">
        <v>26</v>
      </c>
      <c r="J60" s="29" t="s">
        <v>26</v>
      </c>
      <c r="K60" s="29" t="s">
        <v>26</v>
      </c>
      <c r="L60" s="29" t="s">
        <v>26</v>
      </c>
      <c r="M60" s="29" t="s">
        <v>26</v>
      </c>
      <c r="N60" s="29" t="s">
        <v>26</v>
      </c>
      <c r="O60" s="29" t="s">
        <v>26</v>
      </c>
      <c r="P60" s="29" t="s">
        <v>26</v>
      </c>
      <c r="Q60" s="29" t="s">
        <v>26</v>
      </c>
      <c r="R60" s="29" t="str">
        <f t="shared" si="70"/>
        <v>нд</v>
      </c>
      <c r="S60" s="79" t="str">
        <f t="shared" si="8"/>
        <v>нд</v>
      </c>
      <c r="T60" s="115" t="str">
        <f t="shared" si="12"/>
        <v>нд</v>
      </c>
      <c r="U60" s="79" t="str">
        <f t="shared" si="80"/>
        <v>нд</v>
      </c>
      <c r="V60" s="115" t="str">
        <f t="shared" si="14"/>
        <v>нд</v>
      </c>
      <c r="W60" s="79" t="str">
        <f t="shared" si="15"/>
        <v>нд</v>
      </c>
      <c r="X60" s="115" t="str">
        <f t="shared" si="16"/>
        <v>нд</v>
      </c>
      <c r="Y60" s="79" t="str">
        <f t="shared" si="17"/>
        <v>нд</v>
      </c>
      <c r="Z60" s="115" t="str">
        <f t="shared" si="18"/>
        <v>нд</v>
      </c>
      <c r="AA60" s="79" t="str">
        <f t="shared" si="19"/>
        <v>нд</v>
      </c>
      <c r="AB60" s="115" t="str">
        <f t="shared" si="20"/>
        <v>нд</v>
      </c>
      <c r="AC60" s="29" t="s">
        <v>26</v>
      </c>
    </row>
    <row r="61" spans="1:29" s="49" customFormat="1" ht="78.75" customHeight="1" x14ac:dyDescent="0.25">
      <c r="A61" s="36" t="s">
        <v>78</v>
      </c>
      <c r="B61" s="37" t="s">
        <v>79</v>
      </c>
      <c r="C61" s="38" t="s">
        <v>25</v>
      </c>
      <c r="D61" s="38" t="str">
        <f t="shared" ref="D61" si="130">IF(NOT(SUM(D62)=0),SUM(D62),"нд")</f>
        <v>нд</v>
      </c>
      <c r="E61" s="38" t="str">
        <f t="shared" ref="E61" si="131">IF(NOT(SUM(E62)=0),SUM(E62),"нд")</f>
        <v>нд</v>
      </c>
      <c r="F61" s="38" t="str">
        <f t="shared" ref="F61:G61" si="132">IF(NOT(SUM(F62)=0),SUM(F62),"нд")</f>
        <v>нд</v>
      </c>
      <c r="G61" s="38" t="str">
        <f t="shared" si="132"/>
        <v>нд</v>
      </c>
      <c r="H61" s="38" t="str">
        <f t="shared" ref="H61:Q61" si="133">IF(NOT(SUM(H62)=0),SUM(H62),"нд")</f>
        <v>нд</v>
      </c>
      <c r="I61" s="38" t="str">
        <f t="shared" si="133"/>
        <v>нд</v>
      </c>
      <c r="J61" s="38" t="str">
        <f t="shared" si="133"/>
        <v>нд</v>
      </c>
      <c r="K61" s="38" t="str">
        <f t="shared" si="133"/>
        <v>нд</v>
      </c>
      <c r="L61" s="38" t="str">
        <f t="shared" si="133"/>
        <v>нд</v>
      </c>
      <c r="M61" s="38" t="str">
        <f t="shared" si="133"/>
        <v>нд</v>
      </c>
      <c r="N61" s="38" t="str">
        <f t="shared" si="133"/>
        <v>нд</v>
      </c>
      <c r="O61" s="38" t="str">
        <f t="shared" si="133"/>
        <v>нд</v>
      </c>
      <c r="P61" s="38" t="str">
        <f t="shared" si="133"/>
        <v>нд</v>
      </c>
      <c r="Q61" s="38" t="str">
        <f t="shared" si="133"/>
        <v>нд</v>
      </c>
      <c r="R61" s="38" t="str">
        <f t="shared" si="70"/>
        <v>нд</v>
      </c>
      <c r="S61" s="38" t="str">
        <f t="shared" si="8"/>
        <v>нд</v>
      </c>
      <c r="T61" s="38" t="str">
        <f t="shared" si="12"/>
        <v>нд</v>
      </c>
      <c r="U61" s="38" t="str">
        <f t="shared" si="80"/>
        <v>нд</v>
      </c>
      <c r="V61" s="38" t="str">
        <f t="shared" si="14"/>
        <v>нд</v>
      </c>
      <c r="W61" s="38" t="str">
        <f t="shared" si="15"/>
        <v>нд</v>
      </c>
      <c r="X61" s="38" t="str">
        <f t="shared" si="16"/>
        <v>нд</v>
      </c>
      <c r="Y61" s="38" t="str">
        <f t="shared" si="17"/>
        <v>нд</v>
      </c>
      <c r="Z61" s="38" t="str">
        <f t="shared" si="18"/>
        <v>нд</v>
      </c>
      <c r="AA61" s="38" t="str">
        <f t="shared" si="19"/>
        <v>нд</v>
      </c>
      <c r="AB61" s="38" t="str">
        <f t="shared" si="20"/>
        <v>нд</v>
      </c>
      <c r="AC61" s="38" t="s">
        <v>26</v>
      </c>
    </row>
    <row r="62" spans="1:29" s="49" customFormat="1" x14ac:dyDescent="0.25">
      <c r="A62" s="29" t="s">
        <v>26</v>
      </c>
      <c r="B62" s="29" t="s">
        <v>26</v>
      </c>
      <c r="C62" s="29" t="s">
        <v>26</v>
      </c>
      <c r="D62" s="29" t="s">
        <v>26</v>
      </c>
      <c r="E62" s="29" t="s">
        <v>26</v>
      </c>
      <c r="F62" s="29" t="s">
        <v>26</v>
      </c>
      <c r="G62" s="29" t="s">
        <v>26</v>
      </c>
      <c r="H62" s="29" t="s">
        <v>26</v>
      </c>
      <c r="I62" s="29" t="s">
        <v>26</v>
      </c>
      <c r="J62" s="29" t="s">
        <v>26</v>
      </c>
      <c r="K62" s="29" t="s">
        <v>26</v>
      </c>
      <c r="L62" s="29" t="s">
        <v>26</v>
      </c>
      <c r="M62" s="29" t="s">
        <v>26</v>
      </c>
      <c r="N62" s="29" t="s">
        <v>26</v>
      </c>
      <c r="O62" s="29" t="s">
        <v>26</v>
      </c>
      <c r="P62" s="29" t="s">
        <v>26</v>
      </c>
      <c r="Q62" s="29" t="s">
        <v>26</v>
      </c>
      <c r="R62" s="29" t="str">
        <f t="shared" si="70"/>
        <v>нд</v>
      </c>
      <c r="S62" s="79" t="str">
        <f t="shared" si="8"/>
        <v>нд</v>
      </c>
      <c r="T62" s="115" t="str">
        <f t="shared" si="12"/>
        <v>нд</v>
      </c>
      <c r="U62" s="79" t="str">
        <f t="shared" si="80"/>
        <v>нд</v>
      </c>
      <c r="V62" s="115" t="str">
        <f t="shared" si="14"/>
        <v>нд</v>
      </c>
      <c r="W62" s="79" t="str">
        <f t="shared" si="15"/>
        <v>нд</v>
      </c>
      <c r="X62" s="115" t="str">
        <f t="shared" si="16"/>
        <v>нд</v>
      </c>
      <c r="Y62" s="79" t="str">
        <f t="shared" si="17"/>
        <v>нд</v>
      </c>
      <c r="Z62" s="115" t="str">
        <f t="shared" si="18"/>
        <v>нд</v>
      </c>
      <c r="AA62" s="79" t="str">
        <f t="shared" si="19"/>
        <v>нд</v>
      </c>
      <c r="AB62" s="115" t="str">
        <f t="shared" si="20"/>
        <v>нд</v>
      </c>
      <c r="AC62" s="29" t="s">
        <v>26</v>
      </c>
    </row>
    <row r="63" spans="1:29" s="49" customFormat="1" ht="42.75" customHeight="1" x14ac:dyDescent="0.25">
      <c r="A63" s="30" t="s">
        <v>80</v>
      </c>
      <c r="B63" s="31" t="s">
        <v>81</v>
      </c>
      <c r="C63" s="32" t="s">
        <v>25</v>
      </c>
      <c r="D63" s="45">
        <f t="shared" ref="D63:E63" si="134">IF(NOT(SUM(D64,D94,D128,D150)=0),SUM(D64,D94,D128,D150),"нд")</f>
        <v>136.69600000000003</v>
      </c>
      <c r="E63" s="45">
        <f t="shared" si="134"/>
        <v>206.84800000000001</v>
      </c>
      <c r="F63" s="45" t="str">
        <f t="shared" ref="F63" si="135">IF(NOT(SUM(F64,F94,F128,F150)=0),SUM(F64,F94,F128,F150),"нд")</f>
        <v>нд</v>
      </c>
      <c r="G63" s="45">
        <f>IF(NOT(SUM(G64,G94,G128,G150)=0),SUM(G64,G94,G128,G150),"нд")</f>
        <v>136.69600000000003</v>
      </c>
      <c r="H63" s="45">
        <f t="shared" ref="H63:Q63" si="136">IF(NOT(SUM(H64,H94,H128,H150)=0),SUM(H64,H94,H128,H150),"нд")</f>
        <v>28.881999999999998</v>
      </c>
      <c r="I63" s="45" t="str">
        <f t="shared" si="136"/>
        <v>нд</v>
      </c>
      <c r="J63" s="45" t="str">
        <f t="shared" si="136"/>
        <v>нд</v>
      </c>
      <c r="K63" s="45">
        <f t="shared" si="136"/>
        <v>28.881999999999998</v>
      </c>
      <c r="L63" s="45" t="str">
        <f t="shared" si="136"/>
        <v>нд</v>
      </c>
      <c r="M63" s="45">
        <f t="shared" si="136"/>
        <v>28.438000000000002</v>
      </c>
      <c r="N63" s="45" t="str">
        <f t="shared" si="136"/>
        <v>нд</v>
      </c>
      <c r="O63" s="45" t="str">
        <f t="shared" si="136"/>
        <v>нд</v>
      </c>
      <c r="P63" s="45">
        <f t="shared" si="136"/>
        <v>28.438000000000002</v>
      </c>
      <c r="Q63" s="45" t="str">
        <f t="shared" si="136"/>
        <v>нд</v>
      </c>
      <c r="R63" s="45">
        <f t="shared" si="70"/>
        <v>107.81400000000002</v>
      </c>
      <c r="S63" s="45">
        <f t="shared" si="8"/>
        <v>-0.44399999999999551</v>
      </c>
      <c r="T63" s="116">
        <f t="shared" si="12"/>
        <v>-1.54</v>
      </c>
      <c r="U63" s="45" t="str">
        <f t="shared" si="80"/>
        <v>нд</v>
      </c>
      <c r="V63" s="116" t="str">
        <f t="shared" si="14"/>
        <v>нд</v>
      </c>
      <c r="W63" s="45" t="str">
        <f t="shared" si="15"/>
        <v>нд</v>
      </c>
      <c r="X63" s="116" t="str">
        <f t="shared" si="16"/>
        <v>нд</v>
      </c>
      <c r="Y63" s="45">
        <f t="shared" si="17"/>
        <v>-0.44399999999999551</v>
      </c>
      <c r="Z63" s="116">
        <f t="shared" si="18"/>
        <v>-1.54</v>
      </c>
      <c r="AA63" s="45" t="str">
        <f t="shared" si="19"/>
        <v>нд</v>
      </c>
      <c r="AB63" s="116" t="str">
        <f t="shared" si="20"/>
        <v>нд</v>
      </c>
      <c r="AC63" s="45" t="s">
        <v>26</v>
      </c>
    </row>
    <row r="64" spans="1:29" s="49" customFormat="1" ht="78.75" x14ac:dyDescent="0.25">
      <c r="A64" s="33" t="s">
        <v>82</v>
      </c>
      <c r="B64" s="34" t="s">
        <v>83</v>
      </c>
      <c r="C64" s="35" t="s">
        <v>25</v>
      </c>
      <c r="D64" s="46">
        <f t="shared" ref="D64:E64" si="137">IF(NOT(SUM(D65,D69)=0),SUM(D65,D69),"нд")</f>
        <v>27.863000000000003</v>
      </c>
      <c r="E64" s="46">
        <f t="shared" si="137"/>
        <v>51.102999999999994</v>
      </c>
      <c r="F64" s="46" t="str">
        <f t="shared" ref="F64" si="138">IF(NOT(SUM(F65,F69)=0),SUM(F65,F69),"нд")</f>
        <v>нд</v>
      </c>
      <c r="G64" s="46">
        <f>IF(NOT(SUM(G65,G69)=0),SUM(G65,G69),"нд")</f>
        <v>27.863000000000003</v>
      </c>
      <c r="H64" s="46" t="str">
        <f>IF(NOT(SUM(H65,H69)=0),SUM(H65,H69),"нд")</f>
        <v>нд</v>
      </c>
      <c r="I64" s="46" t="str">
        <f>IF(NOT(SUM(I65,I69)=0),SUM(I65,I69),"нд")</f>
        <v>нд</v>
      </c>
      <c r="J64" s="46" t="str">
        <f t="shared" ref="J64" si="139">IF(NOT(SUM(J65,J69)=0),SUM(J65,J69),"нд")</f>
        <v>нд</v>
      </c>
      <c r="K64" s="46" t="str">
        <f>IF(NOT(SUM(K65,K69)=0),SUM(K65,K69),"нд")</f>
        <v>нд</v>
      </c>
      <c r="L64" s="46" t="str">
        <f>IF(NOT(SUM(L65,L69)=0),SUM(L65,L69),"нд")</f>
        <v>нд</v>
      </c>
      <c r="M64" s="46" t="str">
        <f>IF(NOT(SUM(M65,M69)=0),SUM(M65,M69),"нд")</f>
        <v>нд</v>
      </c>
      <c r="N64" s="46" t="str">
        <f>IF(NOT(SUM(N65,N69)=0),SUM(N65,N69),"нд")</f>
        <v>нд</v>
      </c>
      <c r="O64" s="46" t="str">
        <f t="shared" ref="O64" si="140">IF(NOT(SUM(O65,O69)=0),SUM(O65,O69),"нд")</f>
        <v>нд</v>
      </c>
      <c r="P64" s="46" t="str">
        <f>IF(NOT(SUM(P65,P69)=0),SUM(P65,P69),"нд")</f>
        <v>нд</v>
      </c>
      <c r="Q64" s="46" t="str">
        <f>IF(NOT(SUM(Q65,Q69)=0),SUM(Q65,Q69),"нд")</f>
        <v>нд</v>
      </c>
      <c r="R64" s="46">
        <f t="shared" si="70"/>
        <v>27.863000000000003</v>
      </c>
      <c r="S64" s="46" t="str">
        <f t="shared" si="8"/>
        <v>нд</v>
      </c>
      <c r="T64" s="117" t="str">
        <f t="shared" si="12"/>
        <v>нд</v>
      </c>
      <c r="U64" s="46" t="str">
        <f t="shared" si="80"/>
        <v>нд</v>
      </c>
      <c r="V64" s="117" t="str">
        <f t="shared" si="14"/>
        <v>нд</v>
      </c>
      <c r="W64" s="46" t="str">
        <f t="shared" si="15"/>
        <v>нд</v>
      </c>
      <c r="X64" s="117" t="str">
        <f t="shared" si="16"/>
        <v>нд</v>
      </c>
      <c r="Y64" s="46" t="str">
        <f t="shared" si="17"/>
        <v>нд</v>
      </c>
      <c r="Z64" s="117" t="str">
        <f t="shared" si="18"/>
        <v>нд</v>
      </c>
      <c r="AA64" s="46" t="str">
        <f t="shared" si="19"/>
        <v>нд</v>
      </c>
      <c r="AB64" s="117" t="str">
        <f t="shared" si="20"/>
        <v>нд</v>
      </c>
      <c r="AC64" s="46" t="s">
        <v>26</v>
      </c>
    </row>
    <row r="65" spans="1:29" s="49" customFormat="1" ht="31.5" x14ac:dyDescent="0.25">
      <c r="A65" s="36" t="s">
        <v>84</v>
      </c>
      <c r="B65" s="37" t="s">
        <v>85</v>
      </c>
      <c r="C65" s="38" t="s">
        <v>25</v>
      </c>
      <c r="D65" s="47">
        <f t="shared" ref="D65" si="141">IF(NOT(SUM(D66)=0),SUM(D66),"нд")</f>
        <v>2.5110000000000001</v>
      </c>
      <c r="E65" s="38">
        <f t="shared" ref="E65" si="142">IF(NOT(SUM(E66)=0),SUM(E66),"нд")</f>
        <v>4.0890000000000004</v>
      </c>
      <c r="F65" s="38" t="str">
        <f t="shared" ref="F65:G65" si="143">IF(NOT(SUM(F66)=0),SUM(F66),"нд")</f>
        <v>нд</v>
      </c>
      <c r="G65" s="47">
        <f t="shared" si="143"/>
        <v>2.5110000000000001</v>
      </c>
      <c r="H65" s="38" t="str">
        <f t="shared" ref="H65:Q65" si="144">IF(NOT(SUM(H66)=0),SUM(H66),"нд")</f>
        <v>нд</v>
      </c>
      <c r="I65" s="38" t="str">
        <f t="shared" si="144"/>
        <v>нд</v>
      </c>
      <c r="J65" s="38" t="str">
        <f t="shared" si="144"/>
        <v>нд</v>
      </c>
      <c r="K65" s="38" t="str">
        <f t="shared" si="144"/>
        <v>нд</v>
      </c>
      <c r="L65" s="38" t="str">
        <f t="shared" si="144"/>
        <v>нд</v>
      </c>
      <c r="M65" s="38" t="str">
        <f t="shared" si="144"/>
        <v>нд</v>
      </c>
      <c r="N65" s="38" t="str">
        <f t="shared" si="144"/>
        <v>нд</v>
      </c>
      <c r="O65" s="38" t="str">
        <f t="shared" si="144"/>
        <v>нд</v>
      </c>
      <c r="P65" s="38" t="str">
        <f t="shared" si="144"/>
        <v>нд</v>
      </c>
      <c r="Q65" s="38" t="str">
        <f t="shared" si="144"/>
        <v>нд</v>
      </c>
      <c r="R65" s="38">
        <f t="shared" si="70"/>
        <v>2.5110000000000001</v>
      </c>
      <c r="S65" s="38" t="str">
        <f t="shared" si="8"/>
        <v>нд</v>
      </c>
      <c r="T65" s="118" t="str">
        <f t="shared" si="12"/>
        <v>нд</v>
      </c>
      <c r="U65" s="38" t="str">
        <f t="shared" si="80"/>
        <v>нд</v>
      </c>
      <c r="V65" s="118" t="str">
        <f t="shared" si="14"/>
        <v>нд</v>
      </c>
      <c r="W65" s="38" t="str">
        <f t="shared" si="15"/>
        <v>нд</v>
      </c>
      <c r="X65" s="118" t="str">
        <f t="shared" si="16"/>
        <v>нд</v>
      </c>
      <c r="Y65" s="38" t="str">
        <f t="shared" si="17"/>
        <v>нд</v>
      </c>
      <c r="Z65" s="118" t="str">
        <f t="shared" si="18"/>
        <v>нд</v>
      </c>
      <c r="AA65" s="38" t="str">
        <f t="shared" si="19"/>
        <v>нд</v>
      </c>
      <c r="AB65" s="118" t="str">
        <f t="shared" si="20"/>
        <v>нд</v>
      </c>
      <c r="AC65" s="38" t="s">
        <v>26</v>
      </c>
    </row>
    <row r="66" spans="1:29" s="49" customFormat="1" ht="20.25" customHeight="1" x14ac:dyDescent="0.25">
      <c r="A66" s="20" t="s">
        <v>144</v>
      </c>
      <c r="B66" s="21" t="s">
        <v>142</v>
      </c>
      <c r="C66" s="14" t="s">
        <v>25</v>
      </c>
      <c r="D66" s="15">
        <f t="shared" ref="D66:E66" si="145">IF(NOT(SUM(D67,D68)=0),SUM(D67,D68),"нд")</f>
        <v>2.5110000000000001</v>
      </c>
      <c r="E66" s="14">
        <f t="shared" si="145"/>
        <v>4.0890000000000004</v>
      </c>
      <c r="F66" s="14" t="str">
        <f t="shared" ref="F66" si="146">IF(NOT(SUM(F67,F68)=0),SUM(F67,F68),"нд")</f>
        <v>нд</v>
      </c>
      <c r="G66" s="15">
        <f>IF(NOT(SUM(G67,G68)=0),SUM(G67,G68),"нд")</f>
        <v>2.5110000000000001</v>
      </c>
      <c r="H66" s="14" t="str">
        <f>IF(NOT(SUM(H67,H68)=0),SUM(H67,H68),"нд")</f>
        <v>нд</v>
      </c>
      <c r="I66" s="14" t="str">
        <f>IF(NOT(SUM(I67,I68)=0),SUM(I67,I68),"нд")</f>
        <v>нд</v>
      </c>
      <c r="J66" s="14" t="str">
        <f t="shared" ref="J66" si="147">IF(NOT(SUM(J67,J68)=0),SUM(J67,J68),"нд")</f>
        <v>нд</v>
      </c>
      <c r="K66" s="14" t="str">
        <f>IF(NOT(SUM(K67,K68)=0),SUM(K67,K68),"нд")</f>
        <v>нд</v>
      </c>
      <c r="L66" s="14" t="str">
        <f>IF(NOT(SUM(L67,L68)=0),SUM(L67,L68),"нд")</f>
        <v>нд</v>
      </c>
      <c r="M66" s="14" t="str">
        <f>IF(NOT(SUM(M67,M68)=0),SUM(M67,M68),"нд")</f>
        <v>нд</v>
      </c>
      <c r="N66" s="14" t="str">
        <f>IF(NOT(SUM(N67,N68)=0),SUM(N67,N68),"нд")</f>
        <v>нд</v>
      </c>
      <c r="O66" s="14" t="str">
        <f t="shared" ref="O66" si="148">IF(NOT(SUM(O67,O68)=0),SUM(O67,O68),"нд")</f>
        <v>нд</v>
      </c>
      <c r="P66" s="14" t="str">
        <f>IF(NOT(SUM(P67,P68)=0),SUM(P67,P68),"нд")</f>
        <v>нд</v>
      </c>
      <c r="Q66" s="14" t="str">
        <f>IF(NOT(SUM(Q67,Q68)=0),SUM(Q67,Q68),"нд")</f>
        <v>нд</v>
      </c>
      <c r="R66" s="14">
        <f t="shared" si="70"/>
        <v>2.5110000000000001</v>
      </c>
      <c r="S66" s="14" t="str">
        <f t="shared" si="8"/>
        <v>нд</v>
      </c>
      <c r="T66" s="73" t="str">
        <f t="shared" si="12"/>
        <v>нд</v>
      </c>
      <c r="U66" s="14" t="str">
        <f t="shared" si="80"/>
        <v>нд</v>
      </c>
      <c r="V66" s="73" t="str">
        <f t="shared" si="14"/>
        <v>нд</v>
      </c>
      <c r="W66" s="14" t="str">
        <f t="shared" si="15"/>
        <v>нд</v>
      </c>
      <c r="X66" s="73" t="str">
        <f t="shared" si="16"/>
        <v>нд</v>
      </c>
      <c r="Y66" s="14" t="str">
        <f t="shared" si="17"/>
        <v>нд</v>
      </c>
      <c r="Z66" s="73" t="str">
        <f t="shared" si="18"/>
        <v>нд</v>
      </c>
      <c r="AA66" s="14" t="str">
        <f t="shared" si="19"/>
        <v>нд</v>
      </c>
      <c r="AB66" s="73" t="str">
        <f t="shared" si="20"/>
        <v>нд</v>
      </c>
      <c r="AC66" s="14" t="s">
        <v>26</v>
      </c>
    </row>
    <row r="67" spans="1:29" s="49" customFormat="1" ht="47.25" x14ac:dyDescent="0.25">
      <c r="A67" s="88" t="s">
        <v>144</v>
      </c>
      <c r="B67" s="89" t="s">
        <v>145</v>
      </c>
      <c r="C67" s="90" t="s">
        <v>146</v>
      </c>
      <c r="D67" s="82">
        <v>1.3120000000000001</v>
      </c>
      <c r="E67" s="86">
        <v>1.5780000000000001</v>
      </c>
      <c r="F67" s="82" t="s">
        <v>26</v>
      </c>
      <c r="G67" s="82">
        <v>1.3120000000000001</v>
      </c>
      <c r="H67" s="85" t="s">
        <v>26</v>
      </c>
      <c r="I67" s="85" t="s">
        <v>26</v>
      </c>
      <c r="J67" s="85" t="s">
        <v>26</v>
      </c>
      <c r="K67" s="85" t="s">
        <v>26</v>
      </c>
      <c r="L67" s="85" t="s">
        <v>26</v>
      </c>
      <c r="M67" s="85" t="s">
        <v>26</v>
      </c>
      <c r="N67" s="85" t="s">
        <v>26</v>
      </c>
      <c r="O67" s="85" t="s">
        <v>26</v>
      </c>
      <c r="P67" s="85" t="s">
        <v>26</v>
      </c>
      <c r="Q67" s="85" t="s">
        <v>26</v>
      </c>
      <c r="R67" s="85">
        <f t="shared" si="70"/>
        <v>1.3120000000000001</v>
      </c>
      <c r="S67" s="84" t="str">
        <f t="shared" si="8"/>
        <v>нд</v>
      </c>
      <c r="T67" s="115" t="str">
        <f t="shared" si="12"/>
        <v>нд</v>
      </c>
      <c r="U67" s="84" t="str">
        <f t="shared" si="80"/>
        <v>нд</v>
      </c>
      <c r="V67" s="115" t="str">
        <f t="shared" si="14"/>
        <v>нд</v>
      </c>
      <c r="W67" s="84" t="str">
        <f t="shared" si="15"/>
        <v>нд</v>
      </c>
      <c r="X67" s="115" t="str">
        <f t="shared" si="16"/>
        <v>нд</v>
      </c>
      <c r="Y67" s="84" t="str">
        <f t="shared" si="17"/>
        <v>нд</v>
      </c>
      <c r="Z67" s="115" t="str">
        <f t="shared" si="18"/>
        <v>нд</v>
      </c>
      <c r="AA67" s="84" t="str">
        <f t="shared" si="19"/>
        <v>нд</v>
      </c>
      <c r="AB67" s="115" t="str">
        <f t="shared" si="20"/>
        <v>нд</v>
      </c>
      <c r="AC67" s="86" t="s">
        <v>26</v>
      </c>
    </row>
    <row r="68" spans="1:29" s="49" customFormat="1" ht="47.25" x14ac:dyDescent="0.25">
      <c r="A68" s="88" t="s">
        <v>144</v>
      </c>
      <c r="B68" s="89" t="s">
        <v>147</v>
      </c>
      <c r="C68" s="90" t="s">
        <v>148</v>
      </c>
      <c r="D68" s="82">
        <v>1.1990000000000001</v>
      </c>
      <c r="E68" s="85">
        <v>2.5110000000000001</v>
      </c>
      <c r="F68" s="82" t="s">
        <v>26</v>
      </c>
      <c r="G68" s="82">
        <v>1.1990000000000001</v>
      </c>
      <c r="H68" s="85" t="s">
        <v>26</v>
      </c>
      <c r="I68" s="85" t="s">
        <v>26</v>
      </c>
      <c r="J68" s="85" t="s">
        <v>26</v>
      </c>
      <c r="K68" s="85" t="s">
        <v>26</v>
      </c>
      <c r="L68" s="85" t="s">
        <v>26</v>
      </c>
      <c r="M68" s="85" t="s">
        <v>26</v>
      </c>
      <c r="N68" s="85" t="s">
        <v>26</v>
      </c>
      <c r="O68" s="85" t="s">
        <v>26</v>
      </c>
      <c r="P68" s="85" t="s">
        <v>26</v>
      </c>
      <c r="Q68" s="85" t="s">
        <v>26</v>
      </c>
      <c r="R68" s="85">
        <f t="shared" si="70"/>
        <v>1.1990000000000001</v>
      </c>
      <c r="S68" s="84" t="str">
        <f t="shared" si="8"/>
        <v>нд</v>
      </c>
      <c r="T68" s="115" t="str">
        <f t="shared" si="12"/>
        <v>нд</v>
      </c>
      <c r="U68" s="84" t="str">
        <f t="shared" si="80"/>
        <v>нд</v>
      </c>
      <c r="V68" s="115" t="str">
        <f t="shared" si="14"/>
        <v>нд</v>
      </c>
      <c r="W68" s="84" t="str">
        <f t="shared" si="15"/>
        <v>нд</v>
      </c>
      <c r="X68" s="115" t="str">
        <f t="shared" si="16"/>
        <v>нд</v>
      </c>
      <c r="Y68" s="84" t="str">
        <f t="shared" si="17"/>
        <v>нд</v>
      </c>
      <c r="Z68" s="115" t="str">
        <f t="shared" si="18"/>
        <v>нд</v>
      </c>
      <c r="AA68" s="84" t="str">
        <f t="shared" si="19"/>
        <v>нд</v>
      </c>
      <c r="AB68" s="115" t="str">
        <f t="shared" si="20"/>
        <v>нд</v>
      </c>
      <c r="AC68" s="86" t="s">
        <v>26</v>
      </c>
    </row>
    <row r="69" spans="1:29" s="49" customFormat="1" ht="63" x14ac:dyDescent="0.25">
      <c r="A69" s="36" t="s">
        <v>86</v>
      </c>
      <c r="B69" s="37" t="s">
        <v>87</v>
      </c>
      <c r="C69" s="38" t="s">
        <v>25</v>
      </c>
      <c r="D69" s="47">
        <f t="shared" ref="D69:E69" si="149">IF(NOT(SUM(D70,D86)=0),SUM(D70,D86),"нд")</f>
        <v>25.352000000000004</v>
      </c>
      <c r="E69" s="47">
        <f t="shared" si="149"/>
        <v>47.013999999999996</v>
      </c>
      <c r="F69" s="38" t="str">
        <f t="shared" ref="F69" si="150">IF(NOT(SUM(F70,F86)=0),SUM(F70,F86),"нд")</f>
        <v>нд</v>
      </c>
      <c r="G69" s="47">
        <f>IF(NOT(SUM(G70,G86)=0),SUM(G70,G86),"нд")</f>
        <v>25.352000000000004</v>
      </c>
      <c r="H69" s="38" t="str">
        <f>IF(NOT(SUM(H70,H86)=0),SUM(H70,H86),"нд")</f>
        <v>нд</v>
      </c>
      <c r="I69" s="38" t="str">
        <f>IF(NOT(SUM(I70,I86)=0),SUM(I70,I86),"нд")</f>
        <v>нд</v>
      </c>
      <c r="J69" s="38" t="str">
        <f t="shared" ref="J69" si="151">IF(NOT(SUM(J70,J86)=0),SUM(J70,J86),"нд")</f>
        <v>нд</v>
      </c>
      <c r="K69" s="38" t="str">
        <f>IF(NOT(SUM(K70,K86)=0),SUM(K70,K86),"нд")</f>
        <v>нд</v>
      </c>
      <c r="L69" s="38" t="str">
        <f>IF(NOT(SUM(L70,L86)=0),SUM(L70,L86),"нд")</f>
        <v>нд</v>
      </c>
      <c r="M69" s="38" t="str">
        <f>IF(NOT(SUM(M70,M86)=0),SUM(M70,M86),"нд")</f>
        <v>нд</v>
      </c>
      <c r="N69" s="38" t="str">
        <f>IF(NOT(SUM(N70,N86)=0),SUM(N70,N86),"нд")</f>
        <v>нд</v>
      </c>
      <c r="O69" s="38" t="str">
        <f t="shared" ref="O69" si="152">IF(NOT(SUM(O70,O86)=0),SUM(O70,O86),"нд")</f>
        <v>нд</v>
      </c>
      <c r="P69" s="38" t="str">
        <f>IF(NOT(SUM(P70,P86)=0),SUM(P70,P86),"нд")</f>
        <v>нд</v>
      </c>
      <c r="Q69" s="38" t="str">
        <f>IF(NOT(SUM(Q70,Q86)=0),SUM(Q70,Q86),"нд")</f>
        <v>нд</v>
      </c>
      <c r="R69" s="38">
        <f t="shared" si="70"/>
        <v>25.352000000000004</v>
      </c>
      <c r="S69" s="38" t="str">
        <f t="shared" si="8"/>
        <v>нд</v>
      </c>
      <c r="T69" s="38" t="str">
        <f t="shared" si="12"/>
        <v>нд</v>
      </c>
      <c r="U69" s="38" t="str">
        <f t="shared" si="80"/>
        <v>нд</v>
      </c>
      <c r="V69" s="38" t="str">
        <f t="shared" si="14"/>
        <v>нд</v>
      </c>
      <c r="W69" s="38" t="str">
        <f t="shared" si="15"/>
        <v>нд</v>
      </c>
      <c r="X69" s="38" t="str">
        <f t="shared" si="16"/>
        <v>нд</v>
      </c>
      <c r="Y69" s="38" t="str">
        <f t="shared" si="17"/>
        <v>нд</v>
      </c>
      <c r="Z69" s="38" t="str">
        <f t="shared" si="18"/>
        <v>нд</v>
      </c>
      <c r="AA69" s="38" t="str">
        <f t="shared" si="19"/>
        <v>нд</v>
      </c>
      <c r="AB69" s="38" t="str">
        <f t="shared" si="20"/>
        <v>нд</v>
      </c>
      <c r="AC69" s="38" t="s">
        <v>26</v>
      </c>
    </row>
    <row r="70" spans="1:29" s="49" customFormat="1" x14ac:dyDescent="0.25">
      <c r="A70" s="20" t="s">
        <v>88</v>
      </c>
      <c r="B70" s="21" t="s">
        <v>142</v>
      </c>
      <c r="C70" s="14" t="s">
        <v>25</v>
      </c>
      <c r="D70" s="15">
        <f t="shared" ref="D70" si="153">IF(NOT(SUM(D71:D85)=0),SUM(D71:D85),"нд")</f>
        <v>13.231000000000002</v>
      </c>
      <c r="E70" s="14">
        <f t="shared" ref="E70" si="154">IF(NOT(SUM(E71:E85)=0),SUM(E71:E85),"нд")</f>
        <v>21.579000000000001</v>
      </c>
      <c r="F70" s="14" t="str">
        <f t="shared" ref="F70" si="155">IF(NOT(SUM(F71:F85)=0),SUM(F71:F85),"нд")</f>
        <v>нд</v>
      </c>
      <c r="G70" s="15">
        <f>IF(NOT(SUM(G71:G85)=0),SUM(G71:G85),"нд")</f>
        <v>13.231000000000002</v>
      </c>
      <c r="H70" s="14" t="str">
        <f>IF(NOT(SUM(H71:H85)=0),SUM(H71:H85),"нд")</f>
        <v>нд</v>
      </c>
      <c r="I70" s="14" t="str">
        <f>IF(NOT(SUM(I71:I85)=0),SUM(I71:I85),"нд")</f>
        <v>нд</v>
      </c>
      <c r="J70" s="14" t="str">
        <f t="shared" ref="J70" si="156">IF(NOT(SUM(J71:J85)=0),SUM(J71:J85),"нд")</f>
        <v>нд</v>
      </c>
      <c r="K70" s="14" t="str">
        <f>IF(NOT(SUM(K71:K85)=0),SUM(K71:K85),"нд")</f>
        <v>нд</v>
      </c>
      <c r="L70" s="14" t="str">
        <f>IF(NOT(SUM(L71:L85)=0),SUM(L71:L85),"нд")</f>
        <v>нд</v>
      </c>
      <c r="M70" s="14" t="str">
        <f>IF(NOT(SUM(M71:M85)=0),SUM(M71:M85),"нд")</f>
        <v>нд</v>
      </c>
      <c r="N70" s="14" t="str">
        <f>IF(NOT(SUM(N71:N85)=0),SUM(N71:N85),"нд")</f>
        <v>нд</v>
      </c>
      <c r="O70" s="14" t="str">
        <f t="shared" ref="O70" si="157">IF(NOT(SUM(O71:O85)=0),SUM(O71:O85),"нд")</f>
        <v>нд</v>
      </c>
      <c r="P70" s="14" t="str">
        <f>IF(NOT(SUM(P71:P85)=0),SUM(P71:P85),"нд")</f>
        <v>нд</v>
      </c>
      <c r="Q70" s="14" t="str">
        <f>IF(NOT(SUM(Q71:Q85)=0),SUM(Q71:Q85),"нд")</f>
        <v>нд</v>
      </c>
      <c r="R70" s="14">
        <f t="shared" si="70"/>
        <v>13.231000000000002</v>
      </c>
      <c r="S70" s="14" t="str">
        <f t="shared" si="8"/>
        <v>нд</v>
      </c>
      <c r="T70" s="14" t="str">
        <f t="shared" si="12"/>
        <v>нд</v>
      </c>
      <c r="U70" s="14" t="str">
        <f t="shared" si="80"/>
        <v>нд</v>
      </c>
      <c r="V70" s="14" t="str">
        <f t="shared" si="14"/>
        <v>нд</v>
      </c>
      <c r="W70" s="14" t="str">
        <f t="shared" si="15"/>
        <v>нд</v>
      </c>
      <c r="X70" s="14" t="str">
        <f t="shared" si="16"/>
        <v>нд</v>
      </c>
      <c r="Y70" s="14" t="str">
        <f t="shared" si="17"/>
        <v>нд</v>
      </c>
      <c r="Z70" s="14" t="str">
        <f t="shared" si="18"/>
        <v>нд</v>
      </c>
      <c r="AA70" s="14" t="str">
        <f t="shared" si="19"/>
        <v>нд</v>
      </c>
      <c r="AB70" s="14" t="str">
        <f t="shared" si="20"/>
        <v>нд</v>
      </c>
      <c r="AC70" s="14" t="s">
        <v>26</v>
      </c>
    </row>
    <row r="71" spans="1:29" s="49" customFormat="1" ht="31.5" x14ac:dyDescent="0.25">
      <c r="A71" s="88" t="s">
        <v>88</v>
      </c>
      <c r="B71" s="89" t="s">
        <v>149</v>
      </c>
      <c r="C71" s="90" t="s">
        <v>150</v>
      </c>
      <c r="D71" s="82">
        <v>1.6240000000000001</v>
      </c>
      <c r="E71" s="86">
        <v>2.0219999999999998</v>
      </c>
      <c r="F71" s="82" t="s">
        <v>26</v>
      </c>
      <c r="G71" s="82">
        <v>1.6240000000000001</v>
      </c>
      <c r="H71" s="85" t="s">
        <v>26</v>
      </c>
      <c r="I71" s="85" t="s">
        <v>26</v>
      </c>
      <c r="J71" s="85" t="s">
        <v>26</v>
      </c>
      <c r="K71" s="85" t="s">
        <v>26</v>
      </c>
      <c r="L71" s="85" t="s">
        <v>26</v>
      </c>
      <c r="M71" s="85" t="s">
        <v>26</v>
      </c>
      <c r="N71" s="85" t="s">
        <v>26</v>
      </c>
      <c r="O71" s="85" t="s">
        <v>26</v>
      </c>
      <c r="P71" s="85" t="s">
        <v>26</v>
      </c>
      <c r="Q71" s="85" t="s">
        <v>26</v>
      </c>
      <c r="R71" s="85">
        <f t="shared" si="70"/>
        <v>1.6240000000000001</v>
      </c>
      <c r="S71" s="84" t="str">
        <f t="shared" si="8"/>
        <v>нд</v>
      </c>
      <c r="T71" s="115" t="str">
        <f t="shared" si="12"/>
        <v>нд</v>
      </c>
      <c r="U71" s="84" t="str">
        <f t="shared" si="80"/>
        <v>нд</v>
      </c>
      <c r="V71" s="115" t="str">
        <f t="shared" si="14"/>
        <v>нд</v>
      </c>
      <c r="W71" s="84" t="str">
        <f t="shared" si="15"/>
        <v>нд</v>
      </c>
      <c r="X71" s="115" t="str">
        <f t="shared" si="16"/>
        <v>нд</v>
      </c>
      <c r="Y71" s="84" t="str">
        <f t="shared" si="17"/>
        <v>нд</v>
      </c>
      <c r="Z71" s="115" t="str">
        <f t="shared" si="18"/>
        <v>нд</v>
      </c>
      <c r="AA71" s="84" t="str">
        <f t="shared" si="19"/>
        <v>нд</v>
      </c>
      <c r="AB71" s="115" t="str">
        <f t="shared" si="20"/>
        <v>нд</v>
      </c>
      <c r="AC71" s="86" t="s">
        <v>26</v>
      </c>
    </row>
    <row r="72" spans="1:29" s="49" customFormat="1" ht="31.5" x14ac:dyDescent="0.25">
      <c r="A72" s="88" t="s">
        <v>88</v>
      </c>
      <c r="B72" s="89" t="s">
        <v>151</v>
      </c>
      <c r="C72" s="90" t="s">
        <v>152</v>
      </c>
      <c r="D72" s="82">
        <v>0.378</v>
      </c>
      <c r="E72" s="86">
        <v>1.3440000000000001</v>
      </c>
      <c r="F72" s="82" t="s">
        <v>26</v>
      </c>
      <c r="G72" s="82">
        <v>0.378</v>
      </c>
      <c r="H72" s="105" t="s">
        <v>26</v>
      </c>
      <c r="I72" s="105" t="s">
        <v>26</v>
      </c>
      <c r="J72" s="105" t="s">
        <v>26</v>
      </c>
      <c r="K72" s="105" t="s">
        <v>26</v>
      </c>
      <c r="L72" s="105" t="s">
        <v>26</v>
      </c>
      <c r="M72" s="105" t="s">
        <v>26</v>
      </c>
      <c r="N72" s="105" t="s">
        <v>26</v>
      </c>
      <c r="O72" s="105" t="s">
        <v>26</v>
      </c>
      <c r="P72" s="105" t="s">
        <v>26</v>
      </c>
      <c r="Q72" s="105" t="s">
        <v>26</v>
      </c>
      <c r="R72" s="86">
        <f t="shared" si="70"/>
        <v>0.378</v>
      </c>
      <c r="S72" s="84" t="str">
        <f t="shared" si="8"/>
        <v>нд</v>
      </c>
      <c r="T72" s="115" t="str">
        <f t="shared" si="12"/>
        <v>нд</v>
      </c>
      <c r="U72" s="84" t="str">
        <f t="shared" si="80"/>
        <v>нд</v>
      </c>
      <c r="V72" s="115" t="str">
        <f t="shared" si="14"/>
        <v>нд</v>
      </c>
      <c r="W72" s="84" t="str">
        <f t="shared" si="15"/>
        <v>нд</v>
      </c>
      <c r="X72" s="115" t="str">
        <f t="shared" si="16"/>
        <v>нд</v>
      </c>
      <c r="Y72" s="84" t="str">
        <f t="shared" si="17"/>
        <v>нд</v>
      </c>
      <c r="Z72" s="115" t="str">
        <f t="shared" si="18"/>
        <v>нд</v>
      </c>
      <c r="AA72" s="84" t="str">
        <f t="shared" si="19"/>
        <v>нд</v>
      </c>
      <c r="AB72" s="115" t="str">
        <f t="shared" si="20"/>
        <v>нд</v>
      </c>
      <c r="AC72" s="105" t="s">
        <v>26</v>
      </c>
    </row>
    <row r="73" spans="1:29" s="49" customFormat="1" ht="47.25" x14ac:dyDescent="0.25">
      <c r="A73" s="88" t="s">
        <v>88</v>
      </c>
      <c r="B73" s="89" t="s">
        <v>153</v>
      </c>
      <c r="C73" s="90" t="s">
        <v>154</v>
      </c>
      <c r="D73" s="82">
        <v>0.56399999999999995</v>
      </c>
      <c r="E73" s="85">
        <v>0.96599999999999997</v>
      </c>
      <c r="F73" s="82" t="s">
        <v>26</v>
      </c>
      <c r="G73" s="82">
        <v>0.56399999999999995</v>
      </c>
      <c r="H73" s="85" t="s">
        <v>26</v>
      </c>
      <c r="I73" s="85" t="s">
        <v>26</v>
      </c>
      <c r="J73" s="85" t="s">
        <v>26</v>
      </c>
      <c r="K73" s="85" t="s">
        <v>26</v>
      </c>
      <c r="L73" s="85" t="s">
        <v>26</v>
      </c>
      <c r="M73" s="85" t="s">
        <v>26</v>
      </c>
      <c r="N73" s="85" t="s">
        <v>26</v>
      </c>
      <c r="O73" s="85" t="s">
        <v>26</v>
      </c>
      <c r="P73" s="85" t="s">
        <v>26</v>
      </c>
      <c r="Q73" s="85" t="s">
        <v>26</v>
      </c>
      <c r="R73" s="85">
        <f t="shared" si="70"/>
        <v>0.56399999999999995</v>
      </c>
      <c r="S73" s="84" t="str">
        <f t="shared" si="8"/>
        <v>нд</v>
      </c>
      <c r="T73" s="115" t="str">
        <f t="shared" si="12"/>
        <v>нд</v>
      </c>
      <c r="U73" s="84" t="str">
        <f t="shared" si="80"/>
        <v>нд</v>
      </c>
      <c r="V73" s="115" t="str">
        <f t="shared" si="14"/>
        <v>нд</v>
      </c>
      <c r="W73" s="84" t="str">
        <f t="shared" si="15"/>
        <v>нд</v>
      </c>
      <c r="X73" s="115" t="str">
        <f t="shared" si="16"/>
        <v>нд</v>
      </c>
      <c r="Y73" s="84" t="str">
        <f t="shared" si="17"/>
        <v>нд</v>
      </c>
      <c r="Z73" s="115" t="str">
        <f t="shared" si="18"/>
        <v>нд</v>
      </c>
      <c r="AA73" s="84" t="str">
        <f t="shared" si="19"/>
        <v>нд</v>
      </c>
      <c r="AB73" s="115" t="str">
        <f t="shared" si="20"/>
        <v>нд</v>
      </c>
      <c r="AC73" s="86" t="s">
        <v>26</v>
      </c>
    </row>
    <row r="74" spans="1:29" s="49" customFormat="1" ht="47.25" x14ac:dyDescent="0.25">
      <c r="A74" s="88" t="s">
        <v>88</v>
      </c>
      <c r="B74" s="89" t="s">
        <v>155</v>
      </c>
      <c r="C74" s="90" t="s">
        <v>156</v>
      </c>
      <c r="D74" s="82">
        <v>1.127</v>
      </c>
      <c r="E74" s="86">
        <v>1.8009999999999999</v>
      </c>
      <c r="F74" s="82" t="s">
        <v>26</v>
      </c>
      <c r="G74" s="82">
        <v>1.127</v>
      </c>
      <c r="H74" s="86" t="s">
        <v>26</v>
      </c>
      <c r="I74" s="86" t="s">
        <v>26</v>
      </c>
      <c r="J74" s="86" t="s">
        <v>26</v>
      </c>
      <c r="K74" s="86" t="s">
        <v>26</v>
      </c>
      <c r="L74" s="86" t="s">
        <v>26</v>
      </c>
      <c r="M74" s="86" t="s">
        <v>26</v>
      </c>
      <c r="N74" s="86" t="s">
        <v>26</v>
      </c>
      <c r="O74" s="86" t="s">
        <v>26</v>
      </c>
      <c r="P74" s="86" t="s">
        <v>26</v>
      </c>
      <c r="Q74" s="86" t="s">
        <v>26</v>
      </c>
      <c r="R74" s="86">
        <f t="shared" si="70"/>
        <v>1.127</v>
      </c>
      <c r="S74" s="84" t="str">
        <f t="shared" si="8"/>
        <v>нд</v>
      </c>
      <c r="T74" s="115" t="str">
        <f t="shared" si="12"/>
        <v>нд</v>
      </c>
      <c r="U74" s="84" t="str">
        <f t="shared" si="80"/>
        <v>нд</v>
      </c>
      <c r="V74" s="115" t="str">
        <f t="shared" si="14"/>
        <v>нд</v>
      </c>
      <c r="W74" s="84" t="str">
        <f t="shared" si="15"/>
        <v>нд</v>
      </c>
      <c r="X74" s="115" t="str">
        <f t="shared" si="16"/>
        <v>нд</v>
      </c>
      <c r="Y74" s="84" t="str">
        <f t="shared" si="17"/>
        <v>нд</v>
      </c>
      <c r="Z74" s="115" t="str">
        <f t="shared" si="18"/>
        <v>нд</v>
      </c>
      <c r="AA74" s="84" t="str">
        <f t="shared" si="19"/>
        <v>нд</v>
      </c>
      <c r="AB74" s="115" t="str">
        <f t="shared" si="20"/>
        <v>нд</v>
      </c>
      <c r="AC74" s="86" t="s">
        <v>26</v>
      </c>
    </row>
    <row r="75" spans="1:29" s="49" customFormat="1" ht="47.25" x14ac:dyDescent="0.25">
      <c r="A75" s="88" t="s">
        <v>88</v>
      </c>
      <c r="B75" s="89" t="s">
        <v>157</v>
      </c>
      <c r="C75" s="90" t="s">
        <v>158</v>
      </c>
      <c r="D75" s="82">
        <v>0.56399999999999995</v>
      </c>
      <c r="E75" s="40">
        <v>0.96599999999999997</v>
      </c>
      <c r="F75" s="82" t="s">
        <v>26</v>
      </c>
      <c r="G75" s="82">
        <v>0.56399999999999995</v>
      </c>
      <c r="H75" s="40" t="s">
        <v>26</v>
      </c>
      <c r="I75" s="40" t="s">
        <v>26</v>
      </c>
      <c r="J75" s="40" t="s">
        <v>26</v>
      </c>
      <c r="K75" s="40" t="s">
        <v>26</v>
      </c>
      <c r="L75" s="40" t="s">
        <v>26</v>
      </c>
      <c r="M75" s="40" t="s">
        <v>26</v>
      </c>
      <c r="N75" s="40" t="s">
        <v>26</v>
      </c>
      <c r="O75" s="40" t="s">
        <v>26</v>
      </c>
      <c r="P75" s="40" t="s">
        <v>26</v>
      </c>
      <c r="Q75" s="40" t="s">
        <v>26</v>
      </c>
      <c r="R75" s="40">
        <f t="shared" si="70"/>
        <v>0.56399999999999995</v>
      </c>
      <c r="S75" s="84" t="str">
        <f t="shared" si="8"/>
        <v>нд</v>
      </c>
      <c r="T75" s="115" t="str">
        <f t="shared" si="12"/>
        <v>нд</v>
      </c>
      <c r="U75" s="84" t="str">
        <f t="shared" si="80"/>
        <v>нд</v>
      </c>
      <c r="V75" s="115" t="str">
        <f t="shared" si="14"/>
        <v>нд</v>
      </c>
      <c r="W75" s="84" t="str">
        <f t="shared" si="15"/>
        <v>нд</v>
      </c>
      <c r="X75" s="115" t="str">
        <f t="shared" si="16"/>
        <v>нд</v>
      </c>
      <c r="Y75" s="84" t="str">
        <f t="shared" si="17"/>
        <v>нд</v>
      </c>
      <c r="Z75" s="115" t="str">
        <f t="shared" si="18"/>
        <v>нд</v>
      </c>
      <c r="AA75" s="84" t="str">
        <f t="shared" si="19"/>
        <v>нд</v>
      </c>
      <c r="AB75" s="115" t="str">
        <f t="shared" si="20"/>
        <v>нд</v>
      </c>
      <c r="AC75" s="40" t="s">
        <v>26</v>
      </c>
    </row>
    <row r="76" spans="1:29" s="49" customFormat="1" ht="47.25" x14ac:dyDescent="0.25">
      <c r="A76" s="88" t="s">
        <v>88</v>
      </c>
      <c r="B76" s="89" t="s">
        <v>159</v>
      </c>
      <c r="C76" s="90" t="s">
        <v>160</v>
      </c>
      <c r="D76" s="82">
        <v>1.127</v>
      </c>
      <c r="E76" s="40">
        <v>1.8009999999999999</v>
      </c>
      <c r="F76" s="82" t="s">
        <v>26</v>
      </c>
      <c r="G76" s="82">
        <v>1.127</v>
      </c>
      <c r="H76" s="40" t="s">
        <v>26</v>
      </c>
      <c r="I76" s="40" t="s">
        <v>26</v>
      </c>
      <c r="J76" s="40" t="s">
        <v>26</v>
      </c>
      <c r="K76" s="40" t="s">
        <v>26</v>
      </c>
      <c r="L76" s="40" t="s">
        <v>26</v>
      </c>
      <c r="M76" s="40" t="s">
        <v>26</v>
      </c>
      <c r="N76" s="40" t="s">
        <v>26</v>
      </c>
      <c r="O76" s="40" t="s">
        <v>26</v>
      </c>
      <c r="P76" s="40" t="s">
        <v>26</v>
      </c>
      <c r="Q76" s="40" t="s">
        <v>26</v>
      </c>
      <c r="R76" s="40">
        <f t="shared" si="70"/>
        <v>1.127</v>
      </c>
      <c r="S76" s="84" t="str">
        <f t="shared" si="8"/>
        <v>нд</v>
      </c>
      <c r="T76" s="115" t="str">
        <f t="shared" si="12"/>
        <v>нд</v>
      </c>
      <c r="U76" s="84" t="str">
        <f t="shared" si="80"/>
        <v>нд</v>
      </c>
      <c r="V76" s="115" t="str">
        <f t="shared" si="14"/>
        <v>нд</v>
      </c>
      <c r="W76" s="84" t="str">
        <f t="shared" si="15"/>
        <v>нд</v>
      </c>
      <c r="X76" s="115" t="str">
        <f t="shared" si="16"/>
        <v>нд</v>
      </c>
      <c r="Y76" s="84" t="str">
        <f t="shared" si="17"/>
        <v>нд</v>
      </c>
      <c r="Z76" s="115" t="str">
        <f t="shared" si="18"/>
        <v>нд</v>
      </c>
      <c r="AA76" s="84" t="str">
        <f t="shared" si="19"/>
        <v>нд</v>
      </c>
      <c r="AB76" s="115" t="str">
        <f t="shared" si="20"/>
        <v>нд</v>
      </c>
      <c r="AC76" s="40" t="s">
        <v>26</v>
      </c>
    </row>
    <row r="77" spans="1:29" s="49" customFormat="1" ht="47.25" x14ac:dyDescent="0.25">
      <c r="A77" s="88" t="s">
        <v>88</v>
      </c>
      <c r="B77" s="89" t="s">
        <v>161</v>
      </c>
      <c r="C77" s="90" t="s">
        <v>162</v>
      </c>
      <c r="D77" s="82">
        <v>1.175</v>
      </c>
      <c r="E77" s="86">
        <v>1.877</v>
      </c>
      <c r="F77" s="82" t="s">
        <v>26</v>
      </c>
      <c r="G77" s="82">
        <v>1.175</v>
      </c>
      <c r="H77" s="86" t="s">
        <v>26</v>
      </c>
      <c r="I77" s="86" t="s">
        <v>26</v>
      </c>
      <c r="J77" s="86" t="s">
        <v>26</v>
      </c>
      <c r="K77" s="86" t="s">
        <v>26</v>
      </c>
      <c r="L77" s="86" t="s">
        <v>26</v>
      </c>
      <c r="M77" s="86" t="s">
        <v>26</v>
      </c>
      <c r="N77" s="86" t="s">
        <v>26</v>
      </c>
      <c r="O77" s="86" t="s">
        <v>26</v>
      </c>
      <c r="P77" s="86" t="s">
        <v>26</v>
      </c>
      <c r="Q77" s="86" t="s">
        <v>26</v>
      </c>
      <c r="R77" s="86">
        <f t="shared" si="70"/>
        <v>1.175</v>
      </c>
      <c r="S77" s="84" t="str">
        <f t="shared" si="8"/>
        <v>нд</v>
      </c>
      <c r="T77" s="115" t="str">
        <f t="shared" si="12"/>
        <v>нд</v>
      </c>
      <c r="U77" s="84" t="str">
        <f t="shared" si="80"/>
        <v>нд</v>
      </c>
      <c r="V77" s="115" t="str">
        <f t="shared" si="14"/>
        <v>нд</v>
      </c>
      <c r="W77" s="84" t="str">
        <f t="shared" si="15"/>
        <v>нд</v>
      </c>
      <c r="X77" s="115" t="str">
        <f t="shared" si="16"/>
        <v>нд</v>
      </c>
      <c r="Y77" s="84" t="str">
        <f t="shared" si="17"/>
        <v>нд</v>
      </c>
      <c r="Z77" s="115" t="str">
        <f t="shared" si="18"/>
        <v>нд</v>
      </c>
      <c r="AA77" s="84" t="str">
        <f t="shared" si="19"/>
        <v>нд</v>
      </c>
      <c r="AB77" s="115" t="str">
        <f t="shared" si="20"/>
        <v>нд</v>
      </c>
      <c r="AC77" s="86" t="s">
        <v>26</v>
      </c>
    </row>
    <row r="78" spans="1:29" s="49" customFormat="1" ht="47.25" x14ac:dyDescent="0.25">
      <c r="A78" s="88" t="s">
        <v>88</v>
      </c>
      <c r="B78" s="89" t="s">
        <v>163</v>
      </c>
      <c r="C78" s="90" t="s">
        <v>164</v>
      </c>
      <c r="D78" s="82">
        <v>1.175</v>
      </c>
      <c r="E78" s="101">
        <v>1.877</v>
      </c>
      <c r="F78" s="82" t="s">
        <v>26</v>
      </c>
      <c r="G78" s="82">
        <v>1.175</v>
      </c>
      <c r="H78" s="107" t="s">
        <v>26</v>
      </c>
      <c r="I78" s="107" t="s">
        <v>26</v>
      </c>
      <c r="J78" s="107" t="s">
        <v>26</v>
      </c>
      <c r="K78" s="107" t="s">
        <v>26</v>
      </c>
      <c r="L78" s="107" t="s">
        <v>26</v>
      </c>
      <c r="M78" s="107" t="s">
        <v>26</v>
      </c>
      <c r="N78" s="107" t="s">
        <v>26</v>
      </c>
      <c r="O78" s="107" t="s">
        <v>26</v>
      </c>
      <c r="P78" s="107" t="s">
        <v>26</v>
      </c>
      <c r="Q78" s="107" t="s">
        <v>26</v>
      </c>
      <c r="R78" s="86">
        <f t="shared" si="70"/>
        <v>1.175</v>
      </c>
      <c r="S78" s="84" t="str">
        <f t="shared" si="8"/>
        <v>нд</v>
      </c>
      <c r="T78" s="115" t="str">
        <f t="shared" si="12"/>
        <v>нд</v>
      </c>
      <c r="U78" s="84" t="str">
        <f t="shared" si="80"/>
        <v>нд</v>
      </c>
      <c r="V78" s="115" t="str">
        <f t="shared" si="14"/>
        <v>нд</v>
      </c>
      <c r="W78" s="84" t="str">
        <f t="shared" si="15"/>
        <v>нд</v>
      </c>
      <c r="X78" s="115" t="str">
        <f t="shared" si="16"/>
        <v>нд</v>
      </c>
      <c r="Y78" s="84" t="str">
        <f t="shared" si="17"/>
        <v>нд</v>
      </c>
      <c r="Z78" s="115" t="str">
        <f t="shared" si="18"/>
        <v>нд</v>
      </c>
      <c r="AA78" s="84" t="str">
        <f t="shared" si="19"/>
        <v>нд</v>
      </c>
      <c r="AB78" s="115" t="str">
        <f t="shared" si="20"/>
        <v>нд</v>
      </c>
      <c r="AC78" s="107" t="s">
        <v>26</v>
      </c>
    </row>
    <row r="79" spans="1:29" s="49" customFormat="1" ht="47.25" x14ac:dyDescent="0.25">
      <c r="A79" s="88" t="s">
        <v>88</v>
      </c>
      <c r="B79" s="89" t="s">
        <v>165</v>
      </c>
      <c r="C79" s="90" t="s">
        <v>166</v>
      </c>
      <c r="D79" s="82">
        <v>0.56399999999999995</v>
      </c>
      <c r="E79" s="86">
        <v>0.96599999999999997</v>
      </c>
      <c r="F79" s="82" t="s">
        <v>26</v>
      </c>
      <c r="G79" s="82">
        <v>0.56399999999999995</v>
      </c>
      <c r="H79" s="105" t="s">
        <v>26</v>
      </c>
      <c r="I79" s="105" t="s">
        <v>26</v>
      </c>
      <c r="J79" s="105" t="s">
        <v>26</v>
      </c>
      <c r="K79" s="105" t="s">
        <v>26</v>
      </c>
      <c r="L79" s="105" t="s">
        <v>26</v>
      </c>
      <c r="M79" s="105" t="s">
        <v>26</v>
      </c>
      <c r="N79" s="105" t="s">
        <v>26</v>
      </c>
      <c r="O79" s="105" t="s">
        <v>26</v>
      </c>
      <c r="P79" s="105" t="s">
        <v>26</v>
      </c>
      <c r="Q79" s="105" t="s">
        <v>26</v>
      </c>
      <c r="R79" s="86">
        <f t="shared" si="70"/>
        <v>0.56399999999999995</v>
      </c>
      <c r="S79" s="84" t="str">
        <f t="shared" si="8"/>
        <v>нд</v>
      </c>
      <c r="T79" s="115" t="str">
        <f t="shared" si="12"/>
        <v>нд</v>
      </c>
      <c r="U79" s="84" t="str">
        <f t="shared" si="80"/>
        <v>нд</v>
      </c>
      <c r="V79" s="115" t="str">
        <f t="shared" si="14"/>
        <v>нд</v>
      </c>
      <c r="W79" s="84" t="str">
        <f t="shared" si="15"/>
        <v>нд</v>
      </c>
      <c r="X79" s="115" t="str">
        <f t="shared" si="16"/>
        <v>нд</v>
      </c>
      <c r="Y79" s="84" t="str">
        <f t="shared" si="17"/>
        <v>нд</v>
      </c>
      <c r="Z79" s="115" t="str">
        <f t="shared" si="18"/>
        <v>нд</v>
      </c>
      <c r="AA79" s="84" t="str">
        <f t="shared" si="19"/>
        <v>нд</v>
      </c>
      <c r="AB79" s="115" t="str">
        <f t="shared" si="20"/>
        <v>нд</v>
      </c>
      <c r="AC79" s="105" t="s">
        <v>26</v>
      </c>
    </row>
    <row r="80" spans="1:29" s="49" customFormat="1" ht="47.25" x14ac:dyDescent="0.25">
      <c r="A80" s="88" t="s">
        <v>88</v>
      </c>
      <c r="B80" s="89" t="s">
        <v>167</v>
      </c>
      <c r="C80" s="90" t="s">
        <v>168</v>
      </c>
      <c r="D80" s="82">
        <v>1.175</v>
      </c>
      <c r="E80" s="101">
        <v>1.877</v>
      </c>
      <c r="F80" s="82" t="s">
        <v>26</v>
      </c>
      <c r="G80" s="82">
        <v>1.175</v>
      </c>
      <c r="H80" s="105" t="s">
        <v>26</v>
      </c>
      <c r="I80" s="105" t="s">
        <v>26</v>
      </c>
      <c r="J80" s="105" t="s">
        <v>26</v>
      </c>
      <c r="K80" s="105" t="s">
        <v>26</v>
      </c>
      <c r="L80" s="105" t="s">
        <v>26</v>
      </c>
      <c r="M80" s="105" t="s">
        <v>26</v>
      </c>
      <c r="N80" s="105" t="s">
        <v>26</v>
      </c>
      <c r="O80" s="105" t="s">
        <v>26</v>
      </c>
      <c r="P80" s="105" t="s">
        <v>26</v>
      </c>
      <c r="Q80" s="105" t="s">
        <v>26</v>
      </c>
      <c r="R80" s="86">
        <f t="shared" si="70"/>
        <v>1.175</v>
      </c>
      <c r="S80" s="84" t="str">
        <f t="shared" si="8"/>
        <v>нд</v>
      </c>
      <c r="T80" s="115" t="str">
        <f t="shared" si="12"/>
        <v>нд</v>
      </c>
      <c r="U80" s="84" t="str">
        <f t="shared" si="80"/>
        <v>нд</v>
      </c>
      <c r="V80" s="115" t="str">
        <f t="shared" si="14"/>
        <v>нд</v>
      </c>
      <c r="W80" s="84" t="str">
        <f t="shared" si="15"/>
        <v>нд</v>
      </c>
      <c r="X80" s="115" t="str">
        <f t="shared" si="16"/>
        <v>нд</v>
      </c>
      <c r="Y80" s="84" t="str">
        <f t="shared" si="17"/>
        <v>нд</v>
      </c>
      <c r="Z80" s="115" t="str">
        <f t="shared" si="18"/>
        <v>нд</v>
      </c>
      <c r="AA80" s="84" t="str">
        <f t="shared" si="19"/>
        <v>нд</v>
      </c>
      <c r="AB80" s="115" t="str">
        <f t="shared" si="20"/>
        <v>нд</v>
      </c>
      <c r="AC80" s="105" t="s">
        <v>26</v>
      </c>
    </row>
    <row r="81" spans="1:29" s="49" customFormat="1" ht="47.25" x14ac:dyDescent="0.25">
      <c r="A81" s="88" t="s">
        <v>88</v>
      </c>
      <c r="B81" s="89" t="s">
        <v>169</v>
      </c>
      <c r="C81" s="90" t="s">
        <v>170</v>
      </c>
      <c r="D81" s="82">
        <v>1.175</v>
      </c>
      <c r="E81" s="101">
        <v>1.877</v>
      </c>
      <c r="F81" s="82" t="s">
        <v>26</v>
      </c>
      <c r="G81" s="82">
        <v>1.175</v>
      </c>
      <c r="H81" s="105" t="s">
        <v>26</v>
      </c>
      <c r="I81" s="105" t="s">
        <v>26</v>
      </c>
      <c r="J81" s="105" t="s">
        <v>26</v>
      </c>
      <c r="K81" s="105" t="s">
        <v>26</v>
      </c>
      <c r="L81" s="105" t="s">
        <v>26</v>
      </c>
      <c r="M81" s="105" t="s">
        <v>26</v>
      </c>
      <c r="N81" s="105" t="s">
        <v>26</v>
      </c>
      <c r="O81" s="105" t="s">
        <v>26</v>
      </c>
      <c r="P81" s="105" t="s">
        <v>26</v>
      </c>
      <c r="Q81" s="105" t="s">
        <v>26</v>
      </c>
      <c r="R81" s="86">
        <f t="shared" si="70"/>
        <v>1.175</v>
      </c>
      <c r="S81" s="84" t="str">
        <f t="shared" si="8"/>
        <v>нд</v>
      </c>
      <c r="T81" s="115" t="str">
        <f t="shared" si="12"/>
        <v>нд</v>
      </c>
      <c r="U81" s="84" t="str">
        <f t="shared" si="80"/>
        <v>нд</v>
      </c>
      <c r="V81" s="115" t="str">
        <f t="shared" si="14"/>
        <v>нд</v>
      </c>
      <c r="W81" s="84" t="str">
        <f t="shared" si="15"/>
        <v>нд</v>
      </c>
      <c r="X81" s="115" t="str">
        <f t="shared" si="16"/>
        <v>нд</v>
      </c>
      <c r="Y81" s="84" t="str">
        <f t="shared" si="17"/>
        <v>нд</v>
      </c>
      <c r="Z81" s="115" t="str">
        <f t="shared" si="18"/>
        <v>нд</v>
      </c>
      <c r="AA81" s="84" t="str">
        <f t="shared" si="19"/>
        <v>нд</v>
      </c>
      <c r="AB81" s="115" t="str">
        <f t="shared" si="20"/>
        <v>нд</v>
      </c>
      <c r="AC81" s="105" t="s">
        <v>26</v>
      </c>
    </row>
    <row r="82" spans="1:29" s="49" customFormat="1" ht="47.25" x14ac:dyDescent="0.25">
      <c r="A82" s="88" t="s">
        <v>88</v>
      </c>
      <c r="B82" s="89" t="s">
        <v>171</v>
      </c>
      <c r="C82" s="90" t="s">
        <v>172</v>
      </c>
      <c r="D82" s="82">
        <v>1.127</v>
      </c>
      <c r="E82" s="101">
        <v>1.8009999999999999</v>
      </c>
      <c r="F82" s="82" t="s">
        <v>26</v>
      </c>
      <c r="G82" s="82">
        <v>1.127</v>
      </c>
      <c r="H82" s="105" t="s">
        <v>26</v>
      </c>
      <c r="I82" s="105" t="s">
        <v>26</v>
      </c>
      <c r="J82" s="105" t="s">
        <v>26</v>
      </c>
      <c r="K82" s="105" t="s">
        <v>26</v>
      </c>
      <c r="L82" s="105" t="s">
        <v>26</v>
      </c>
      <c r="M82" s="105" t="s">
        <v>26</v>
      </c>
      <c r="N82" s="105" t="s">
        <v>26</v>
      </c>
      <c r="O82" s="105" t="s">
        <v>26</v>
      </c>
      <c r="P82" s="105" t="s">
        <v>26</v>
      </c>
      <c r="Q82" s="105" t="s">
        <v>26</v>
      </c>
      <c r="R82" s="86">
        <f t="shared" si="70"/>
        <v>1.127</v>
      </c>
      <c r="S82" s="84" t="str">
        <f t="shared" si="8"/>
        <v>нд</v>
      </c>
      <c r="T82" s="115" t="str">
        <f t="shared" si="12"/>
        <v>нд</v>
      </c>
      <c r="U82" s="84" t="str">
        <f t="shared" si="80"/>
        <v>нд</v>
      </c>
      <c r="V82" s="115" t="str">
        <f t="shared" si="14"/>
        <v>нд</v>
      </c>
      <c r="W82" s="84" t="str">
        <f t="shared" si="15"/>
        <v>нд</v>
      </c>
      <c r="X82" s="115" t="str">
        <f t="shared" si="16"/>
        <v>нд</v>
      </c>
      <c r="Y82" s="84" t="str">
        <f t="shared" si="17"/>
        <v>нд</v>
      </c>
      <c r="Z82" s="115" t="str">
        <f t="shared" si="18"/>
        <v>нд</v>
      </c>
      <c r="AA82" s="84" t="str">
        <f t="shared" si="19"/>
        <v>нд</v>
      </c>
      <c r="AB82" s="115" t="str">
        <f t="shared" si="20"/>
        <v>нд</v>
      </c>
      <c r="AC82" s="105" t="s">
        <v>26</v>
      </c>
    </row>
    <row r="83" spans="1:29" s="49" customFormat="1" ht="31.5" customHeight="1" x14ac:dyDescent="0.25">
      <c r="A83" s="88" t="s">
        <v>88</v>
      </c>
      <c r="B83" s="89" t="s">
        <v>173</v>
      </c>
      <c r="C83" s="90" t="s">
        <v>174</v>
      </c>
      <c r="D83" s="82">
        <v>0.56399999999999995</v>
      </c>
      <c r="E83" s="86">
        <v>0.96599999999999997</v>
      </c>
      <c r="F83" s="82" t="s">
        <v>26</v>
      </c>
      <c r="G83" s="82">
        <v>0.56399999999999995</v>
      </c>
      <c r="H83" s="105" t="s">
        <v>26</v>
      </c>
      <c r="I83" s="105" t="s">
        <v>26</v>
      </c>
      <c r="J83" s="105" t="s">
        <v>26</v>
      </c>
      <c r="K83" s="105" t="s">
        <v>26</v>
      </c>
      <c r="L83" s="105" t="s">
        <v>26</v>
      </c>
      <c r="M83" s="105" t="s">
        <v>26</v>
      </c>
      <c r="N83" s="105" t="s">
        <v>26</v>
      </c>
      <c r="O83" s="105" t="s">
        <v>26</v>
      </c>
      <c r="P83" s="105" t="s">
        <v>26</v>
      </c>
      <c r="Q83" s="105" t="s">
        <v>26</v>
      </c>
      <c r="R83" s="86">
        <f t="shared" si="70"/>
        <v>0.56399999999999995</v>
      </c>
      <c r="S83" s="84" t="str">
        <f t="shared" si="8"/>
        <v>нд</v>
      </c>
      <c r="T83" s="115" t="str">
        <f t="shared" si="12"/>
        <v>нд</v>
      </c>
      <c r="U83" s="84" t="str">
        <f t="shared" si="80"/>
        <v>нд</v>
      </c>
      <c r="V83" s="115" t="str">
        <f t="shared" si="14"/>
        <v>нд</v>
      </c>
      <c r="W83" s="84" t="str">
        <f t="shared" si="15"/>
        <v>нд</v>
      </c>
      <c r="X83" s="115" t="str">
        <f t="shared" si="16"/>
        <v>нд</v>
      </c>
      <c r="Y83" s="84" t="str">
        <f t="shared" si="17"/>
        <v>нд</v>
      </c>
      <c r="Z83" s="115" t="str">
        <f t="shared" si="18"/>
        <v>нд</v>
      </c>
      <c r="AA83" s="84" t="str">
        <f t="shared" si="19"/>
        <v>нд</v>
      </c>
      <c r="AB83" s="115" t="str">
        <f t="shared" si="20"/>
        <v>нд</v>
      </c>
      <c r="AC83" s="105" t="s">
        <v>26</v>
      </c>
    </row>
    <row r="84" spans="1:29" s="49" customFormat="1" ht="47.25" x14ac:dyDescent="0.25">
      <c r="A84" s="88" t="s">
        <v>88</v>
      </c>
      <c r="B84" s="89" t="s">
        <v>175</v>
      </c>
      <c r="C84" s="90" t="s">
        <v>176</v>
      </c>
      <c r="D84" s="82">
        <v>0.89200000000000002</v>
      </c>
      <c r="E84" s="86">
        <v>1.4379999999999999</v>
      </c>
      <c r="F84" s="82" t="s">
        <v>26</v>
      </c>
      <c r="G84" s="82">
        <v>0.89200000000000002</v>
      </c>
      <c r="H84" s="105" t="s">
        <v>26</v>
      </c>
      <c r="I84" s="105" t="s">
        <v>26</v>
      </c>
      <c r="J84" s="105" t="s">
        <v>26</v>
      </c>
      <c r="K84" s="105" t="s">
        <v>26</v>
      </c>
      <c r="L84" s="105" t="s">
        <v>26</v>
      </c>
      <c r="M84" s="105" t="s">
        <v>26</v>
      </c>
      <c r="N84" s="105" t="s">
        <v>26</v>
      </c>
      <c r="O84" s="105" t="s">
        <v>26</v>
      </c>
      <c r="P84" s="105" t="s">
        <v>26</v>
      </c>
      <c r="Q84" s="105" t="s">
        <v>26</v>
      </c>
      <c r="R84" s="86">
        <f t="shared" si="70"/>
        <v>0.89200000000000002</v>
      </c>
      <c r="S84" s="84" t="str">
        <f t="shared" ref="S84:S147" si="158">IF(NOT(SUM(U84,W84,Y84,AA84)=0),SUM(U84,W84,Y84,AA84),"нд")</f>
        <v>нд</v>
      </c>
      <c r="T84" s="115" t="str">
        <f t="shared" si="12"/>
        <v>нд</v>
      </c>
      <c r="U84" s="84" t="str">
        <f t="shared" si="80"/>
        <v>нд</v>
      </c>
      <c r="V84" s="115" t="str">
        <f t="shared" si="14"/>
        <v>нд</v>
      </c>
      <c r="W84" s="84" t="str">
        <f t="shared" si="15"/>
        <v>нд</v>
      </c>
      <c r="X84" s="115" t="str">
        <f t="shared" si="16"/>
        <v>нд</v>
      </c>
      <c r="Y84" s="84" t="str">
        <f t="shared" si="17"/>
        <v>нд</v>
      </c>
      <c r="Z84" s="115" t="str">
        <f t="shared" si="18"/>
        <v>нд</v>
      </c>
      <c r="AA84" s="84" t="str">
        <f t="shared" si="19"/>
        <v>нд</v>
      </c>
      <c r="AB84" s="115" t="str">
        <f t="shared" si="20"/>
        <v>нд</v>
      </c>
      <c r="AC84" s="105" t="s">
        <v>26</v>
      </c>
    </row>
    <row r="85" spans="1:29" s="49" customFormat="1" ht="63" x14ac:dyDescent="0.25">
      <c r="A85" s="88" t="s">
        <v>88</v>
      </c>
      <c r="B85" s="89" t="s">
        <v>177</v>
      </c>
      <c r="C85" s="90" t="s">
        <v>178</v>
      </c>
      <c r="D85" s="82" t="s">
        <v>26</v>
      </c>
      <c r="E85" s="105" t="s">
        <v>26</v>
      </c>
      <c r="F85" s="82" t="s">
        <v>26</v>
      </c>
      <c r="G85" s="82" t="s">
        <v>26</v>
      </c>
      <c r="H85" s="105" t="s">
        <v>26</v>
      </c>
      <c r="I85" s="105" t="s">
        <v>26</v>
      </c>
      <c r="J85" s="105" t="s">
        <v>26</v>
      </c>
      <c r="K85" s="105" t="s">
        <v>26</v>
      </c>
      <c r="L85" s="105" t="s">
        <v>26</v>
      </c>
      <c r="M85" s="105" t="s">
        <v>26</v>
      </c>
      <c r="N85" s="105" t="s">
        <v>26</v>
      </c>
      <c r="O85" s="105" t="s">
        <v>26</v>
      </c>
      <c r="P85" s="105" t="s">
        <v>26</v>
      </c>
      <c r="Q85" s="105" t="s">
        <v>26</v>
      </c>
      <c r="R85" s="105" t="str">
        <f t="shared" si="70"/>
        <v>нд</v>
      </c>
      <c r="S85" s="84" t="str">
        <f t="shared" si="158"/>
        <v>нд</v>
      </c>
      <c r="T85" s="115" t="str">
        <f t="shared" ref="T85:T148" si="159">IF(NOT(IFERROR(ROUND((M85-H85)/H85*100,2),"нд")=0),IFERROR(ROUND((M85-H85)/H85*100,2),"нд"),"нд")</f>
        <v>нд</v>
      </c>
      <c r="U85" s="84" t="str">
        <f t="shared" si="80"/>
        <v>нд</v>
      </c>
      <c r="V85" s="115" t="str">
        <f t="shared" ref="V85:V148" si="160">IF(NOT(IFERROR(ROUND((N85-I85)/I85*100,2),"нд")=0),IFERROR(ROUND((N85-I85)/I85*100,2),"нд"),"нд")</f>
        <v>нд</v>
      </c>
      <c r="W85" s="84" t="str">
        <f t="shared" ref="W85:W148" si="161">IF(SUM(O85)-SUM(J85)=0,"нд",SUM(O85)-SUM(J85))</f>
        <v>нд</v>
      </c>
      <c r="X85" s="115" t="str">
        <f t="shared" ref="X85:X148" si="162">IF(NOT(IFERROR(ROUND((O85-J85)/J85*100,2),"нд")=0),IFERROR(ROUND((O85-J85)/J85*100,2),"нд"),"нд")</f>
        <v>нд</v>
      </c>
      <c r="Y85" s="84" t="str">
        <f t="shared" ref="Y85:Y148" si="163">IF(SUM(P85)-SUM(K85)=0,"нд",SUM(P85)-SUM(K85))</f>
        <v>нд</v>
      </c>
      <c r="Z85" s="115" t="str">
        <f t="shared" ref="Z85:Z148" si="164">IF(NOT(IFERROR(ROUND((P85-K85)/K85*100,2),"нд")=0),IFERROR(ROUND((P85-K85)/K85*100,2),"нд"),"нд")</f>
        <v>нд</v>
      </c>
      <c r="AA85" s="84" t="str">
        <f t="shared" ref="AA85:AA148" si="165">IF(SUM(Q85)-SUM(L85)=0,"нд",SUM(Q85)-SUM(L85))</f>
        <v>нд</v>
      </c>
      <c r="AB85" s="115" t="str">
        <f t="shared" ref="AB85:AB148" si="166">IF(NOT(IFERROR(ROUND((Q85-L85)/L85*100,2),"нд")=0),IFERROR(ROUND((Q85-L85)/L85*100,2),"нд"),"нд")</f>
        <v>нд</v>
      </c>
      <c r="AC85" s="105" t="s">
        <v>26</v>
      </c>
    </row>
    <row r="86" spans="1:29" s="49" customFormat="1" ht="27.75" customHeight="1" x14ac:dyDescent="0.25">
      <c r="A86" s="24" t="s">
        <v>89</v>
      </c>
      <c r="B86" s="25" t="s">
        <v>143</v>
      </c>
      <c r="C86" s="26" t="s">
        <v>25</v>
      </c>
      <c r="D86" s="16">
        <f t="shared" ref="D86" si="167">IF(NOT(SUM(D87:D93)=0),SUM(D87:D93),"нд")</f>
        <v>12.121000000000002</v>
      </c>
      <c r="E86" s="16">
        <f t="shared" ref="E86" si="168">IF(NOT(SUM(E87:E93)=0),SUM(E87:E93),"нд")</f>
        <v>25.434999999999995</v>
      </c>
      <c r="F86" s="16" t="str">
        <f t="shared" ref="F86" si="169">IF(NOT(SUM(F87:F93)=0),SUM(F87:F93),"нд")</f>
        <v>нд</v>
      </c>
      <c r="G86" s="16">
        <f>IF(NOT(SUM(G87:G93)=0),SUM(G87:G93),"нд")</f>
        <v>12.121000000000002</v>
      </c>
      <c r="H86" s="16" t="str">
        <f>IF(NOT(SUM(H87:H93)=0),SUM(H87:H93),"нд")</f>
        <v>нд</v>
      </c>
      <c r="I86" s="16" t="str">
        <f>IF(NOT(SUM(I87:I93)=0),SUM(I87:I93),"нд")</f>
        <v>нд</v>
      </c>
      <c r="J86" s="16" t="str">
        <f t="shared" ref="J86" si="170">IF(NOT(SUM(J87:J93)=0),SUM(J87:J93),"нд")</f>
        <v>нд</v>
      </c>
      <c r="K86" s="16" t="str">
        <f>IF(NOT(SUM(K87:K93)=0),SUM(K87:K93),"нд")</f>
        <v>нд</v>
      </c>
      <c r="L86" s="16" t="str">
        <f>IF(NOT(SUM(L87:L93)=0),SUM(L87:L93),"нд")</f>
        <v>нд</v>
      </c>
      <c r="M86" s="16" t="str">
        <f>IF(NOT(SUM(M87:M93)=0),SUM(M87:M93),"нд")</f>
        <v>нд</v>
      </c>
      <c r="N86" s="16" t="str">
        <f>IF(NOT(SUM(N87:N93)=0),SUM(N87:N93),"нд")</f>
        <v>нд</v>
      </c>
      <c r="O86" s="16" t="str">
        <f t="shared" ref="O86" si="171">IF(NOT(SUM(O87:O93)=0),SUM(O87:O93),"нд")</f>
        <v>нд</v>
      </c>
      <c r="P86" s="16" t="str">
        <f>IF(NOT(SUM(P87:P93)=0),SUM(P87:P93),"нд")</f>
        <v>нд</v>
      </c>
      <c r="Q86" s="16" t="str">
        <f>IF(NOT(SUM(Q87:Q93)=0),SUM(Q87:Q93),"нд")</f>
        <v>нд</v>
      </c>
      <c r="R86" s="16">
        <f t="shared" si="70"/>
        <v>12.121000000000002</v>
      </c>
      <c r="S86" s="16" t="str">
        <f t="shared" si="158"/>
        <v>нд</v>
      </c>
      <c r="T86" s="16" t="str">
        <f t="shared" si="159"/>
        <v>нд</v>
      </c>
      <c r="U86" s="16" t="str">
        <f t="shared" si="80"/>
        <v>нд</v>
      </c>
      <c r="V86" s="16" t="str">
        <f t="shared" si="160"/>
        <v>нд</v>
      </c>
      <c r="W86" s="16" t="str">
        <f t="shared" si="161"/>
        <v>нд</v>
      </c>
      <c r="X86" s="16" t="str">
        <f t="shared" si="162"/>
        <v>нд</v>
      </c>
      <c r="Y86" s="16" t="str">
        <f t="shared" si="163"/>
        <v>нд</v>
      </c>
      <c r="Z86" s="16" t="str">
        <f t="shared" si="164"/>
        <v>нд</v>
      </c>
      <c r="AA86" s="16" t="str">
        <f t="shared" si="165"/>
        <v>нд</v>
      </c>
      <c r="AB86" s="16" t="str">
        <f t="shared" si="166"/>
        <v>нд</v>
      </c>
      <c r="AC86" s="16" t="s">
        <v>26</v>
      </c>
    </row>
    <row r="87" spans="1:29" s="49" customFormat="1" ht="47.25" x14ac:dyDescent="0.25">
      <c r="A87" s="88" t="s">
        <v>179</v>
      </c>
      <c r="B87" s="89" t="s">
        <v>180</v>
      </c>
      <c r="C87" s="90" t="s">
        <v>181</v>
      </c>
      <c r="D87" s="82">
        <v>3.42</v>
      </c>
      <c r="E87" s="86">
        <v>9.6050000000000004</v>
      </c>
      <c r="F87" s="82" t="s">
        <v>26</v>
      </c>
      <c r="G87" s="82">
        <v>3.42</v>
      </c>
      <c r="H87" s="29" t="s">
        <v>26</v>
      </c>
      <c r="I87" s="29" t="s">
        <v>26</v>
      </c>
      <c r="J87" s="29" t="s">
        <v>26</v>
      </c>
      <c r="K87" s="29" t="s">
        <v>26</v>
      </c>
      <c r="L87" s="29" t="s">
        <v>26</v>
      </c>
      <c r="M87" s="29" t="s">
        <v>26</v>
      </c>
      <c r="N87" s="29" t="s">
        <v>26</v>
      </c>
      <c r="O87" s="29" t="s">
        <v>26</v>
      </c>
      <c r="P87" s="29" t="s">
        <v>26</v>
      </c>
      <c r="Q87" s="29" t="s">
        <v>26</v>
      </c>
      <c r="R87" s="84">
        <f t="shared" si="70"/>
        <v>3.42</v>
      </c>
      <c r="S87" s="84" t="str">
        <f t="shared" si="158"/>
        <v>нд</v>
      </c>
      <c r="T87" s="115" t="str">
        <f t="shared" si="159"/>
        <v>нд</v>
      </c>
      <c r="U87" s="84" t="str">
        <f t="shared" si="80"/>
        <v>нд</v>
      </c>
      <c r="V87" s="115" t="str">
        <f t="shared" si="160"/>
        <v>нд</v>
      </c>
      <c r="W87" s="84" t="str">
        <f t="shared" si="161"/>
        <v>нд</v>
      </c>
      <c r="X87" s="115" t="str">
        <f t="shared" si="162"/>
        <v>нд</v>
      </c>
      <c r="Y87" s="84" t="str">
        <f t="shared" si="163"/>
        <v>нд</v>
      </c>
      <c r="Z87" s="115" t="str">
        <f t="shared" si="164"/>
        <v>нд</v>
      </c>
      <c r="AA87" s="84" t="str">
        <f t="shared" si="165"/>
        <v>нд</v>
      </c>
      <c r="AB87" s="115" t="str">
        <f t="shared" si="166"/>
        <v>нд</v>
      </c>
      <c r="AC87" s="29" t="s">
        <v>26</v>
      </c>
    </row>
    <row r="88" spans="1:29" s="49" customFormat="1" ht="47.25" x14ac:dyDescent="0.25">
      <c r="A88" s="88" t="s">
        <v>179</v>
      </c>
      <c r="B88" s="89" t="s">
        <v>182</v>
      </c>
      <c r="C88" s="90" t="s">
        <v>183</v>
      </c>
      <c r="D88" s="82">
        <v>2.7349999999999999</v>
      </c>
      <c r="E88" s="86">
        <v>7.7919999999999998</v>
      </c>
      <c r="F88" s="82" t="s">
        <v>26</v>
      </c>
      <c r="G88" s="82">
        <v>2.7349999999999999</v>
      </c>
      <c r="H88" s="29" t="s">
        <v>26</v>
      </c>
      <c r="I88" s="29" t="s">
        <v>26</v>
      </c>
      <c r="J88" s="29" t="s">
        <v>26</v>
      </c>
      <c r="K88" s="29" t="s">
        <v>26</v>
      </c>
      <c r="L88" s="29" t="s">
        <v>26</v>
      </c>
      <c r="M88" s="29" t="s">
        <v>26</v>
      </c>
      <c r="N88" s="29" t="s">
        <v>26</v>
      </c>
      <c r="O88" s="29" t="s">
        <v>26</v>
      </c>
      <c r="P88" s="29" t="s">
        <v>26</v>
      </c>
      <c r="Q88" s="29" t="s">
        <v>26</v>
      </c>
      <c r="R88" s="84">
        <f t="shared" si="70"/>
        <v>2.7349999999999999</v>
      </c>
      <c r="S88" s="84" t="str">
        <f t="shared" si="158"/>
        <v>нд</v>
      </c>
      <c r="T88" s="115" t="str">
        <f t="shared" si="159"/>
        <v>нд</v>
      </c>
      <c r="U88" s="84" t="str">
        <f t="shared" si="80"/>
        <v>нд</v>
      </c>
      <c r="V88" s="115" t="str">
        <f t="shared" si="160"/>
        <v>нд</v>
      </c>
      <c r="W88" s="84" t="str">
        <f t="shared" si="161"/>
        <v>нд</v>
      </c>
      <c r="X88" s="115" t="str">
        <f t="shared" si="162"/>
        <v>нд</v>
      </c>
      <c r="Y88" s="84" t="str">
        <f t="shared" si="163"/>
        <v>нд</v>
      </c>
      <c r="Z88" s="115" t="str">
        <f t="shared" si="164"/>
        <v>нд</v>
      </c>
      <c r="AA88" s="84" t="str">
        <f t="shared" si="165"/>
        <v>нд</v>
      </c>
      <c r="AB88" s="115" t="str">
        <f t="shared" si="166"/>
        <v>нд</v>
      </c>
      <c r="AC88" s="29" t="s">
        <v>26</v>
      </c>
    </row>
    <row r="89" spans="1:29" s="49" customFormat="1" ht="45" customHeight="1" x14ac:dyDescent="0.25">
      <c r="A89" s="88" t="s">
        <v>179</v>
      </c>
      <c r="B89" s="89" t="s">
        <v>184</v>
      </c>
      <c r="C89" s="90" t="s">
        <v>185</v>
      </c>
      <c r="D89" s="82">
        <v>1.117</v>
      </c>
      <c r="E89" s="86">
        <v>1.498</v>
      </c>
      <c r="F89" s="82" t="s">
        <v>26</v>
      </c>
      <c r="G89" s="82">
        <v>1.117</v>
      </c>
      <c r="H89" s="29" t="s">
        <v>26</v>
      </c>
      <c r="I89" s="29" t="s">
        <v>26</v>
      </c>
      <c r="J89" s="29" t="s">
        <v>26</v>
      </c>
      <c r="K89" s="29" t="s">
        <v>26</v>
      </c>
      <c r="L89" s="29" t="s">
        <v>26</v>
      </c>
      <c r="M89" s="29" t="s">
        <v>26</v>
      </c>
      <c r="N89" s="29" t="s">
        <v>26</v>
      </c>
      <c r="O89" s="29" t="s">
        <v>26</v>
      </c>
      <c r="P89" s="29" t="s">
        <v>26</v>
      </c>
      <c r="Q89" s="29" t="s">
        <v>26</v>
      </c>
      <c r="R89" s="84">
        <f t="shared" si="70"/>
        <v>1.117</v>
      </c>
      <c r="S89" s="84" t="str">
        <f t="shared" si="158"/>
        <v>нд</v>
      </c>
      <c r="T89" s="115" t="str">
        <f t="shared" si="159"/>
        <v>нд</v>
      </c>
      <c r="U89" s="84" t="str">
        <f t="shared" si="80"/>
        <v>нд</v>
      </c>
      <c r="V89" s="115" t="str">
        <f t="shared" si="160"/>
        <v>нд</v>
      </c>
      <c r="W89" s="84" t="str">
        <f t="shared" si="161"/>
        <v>нд</v>
      </c>
      <c r="X89" s="115" t="str">
        <f t="shared" si="162"/>
        <v>нд</v>
      </c>
      <c r="Y89" s="84" t="str">
        <f t="shared" si="163"/>
        <v>нд</v>
      </c>
      <c r="Z89" s="115" t="str">
        <f t="shared" si="164"/>
        <v>нд</v>
      </c>
      <c r="AA89" s="84" t="str">
        <f t="shared" si="165"/>
        <v>нд</v>
      </c>
      <c r="AB89" s="115" t="str">
        <f t="shared" si="166"/>
        <v>нд</v>
      </c>
      <c r="AC89" s="29" t="s">
        <v>26</v>
      </c>
    </row>
    <row r="90" spans="1:29" s="49" customFormat="1" ht="47.25" x14ac:dyDescent="0.25">
      <c r="A90" s="88" t="s">
        <v>179</v>
      </c>
      <c r="B90" s="89" t="s">
        <v>186</v>
      </c>
      <c r="C90" s="90" t="s">
        <v>187</v>
      </c>
      <c r="D90" s="82">
        <v>1.4630000000000001</v>
      </c>
      <c r="E90" s="86">
        <v>1.877</v>
      </c>
      <c r="F90" s="82" t="s">
        <v>26</v>
      </c>
      <c r="G90" s="82">
        <v>1.4630000000000001</v>
      </c>
      <c r="H90" s="29" t="s">
        <v>26</v>
      </c>
      <c r="I90" s="29" t="s">
        <v>26</v>
      </c>
      <c r="J90" s="29" t="s">
        <v>26</v>
      </c>
      <c r="K90" s="29" t="s">
        <v>26</v>
      </c>
      <c r="L90" s="29" t="s">
        <v>26</v>
      </c>
      <c r="M90" s="29" t="s">
        <v>26</v>
      </c>
      <c r="N90" s="29" t="s">
        <v>26</v>
      </c>
      <c r="O90" s="29" t="s">
        <v>26</v>
      </c>
      <c r="P90" s="29" t="s">
        <v>26</v>
      </c>
      <c r="Q90" s="29" t="s">
        <v>26</v>
      </c>
      <c r="R90" s="84">
        <f t="shared" si="70"/>
        <v>1.4630000000000001</v>
      </c>
      <c r="S90" s="84" t="str">
        <f t="shared" si="158"/>
        <v>нд</v>
      </c>
      <c r="T90" s="115" t="str">
        <f t="shared" si="159"/>
        <v>нд</v>
      </c>
      <c r="U90" s="84" t="str">
        <f t="shared" si="80"/>
        <v>нд</v>
      </c>
      <c r="V90" s="115" t="str">
        <f t="shared" si="160"/>
        <v>нд</v>
      </c>
      <c r="W90" s="84" t="str">
        <f t="shared" si="161"/>
        <v>нд</v>
      </c>
      <c r="X90" s="115" t="str">
        <f t="shared" si="162"/>
        <v>нд</v>
      </c>
      <c r="Y90" s="84" t="str">
        <f t="shared" si="163"/>
        <v>нд</v>
      </c>
      <c r="Z90" s="115" t="str">
        <f t="shared" si="164"/>
        <v>нд</v>
      </c>
      <c r="AA90" s="84" t="str">
        <f t="shared" si="165"/>
        <v>нд</v>
      </c>
      <c r="AB90" s="115" t="str">
        <f t="shared" si="166"/>
        <v>нд</v>
      </c>
      <c r="AC90" s="29" t="s">
        <v>26</v>
      </c>
    </row>
    <row r="91" spans="1:29" s="49" customFormat="1" ht="47.25" x14ac:dyDescent="0.25">
      <c r="A91" s="88" t="s">
        <v>179</v>
      </c>
      <c r="B91" s="89" t="s">
        <v>188</v>
      </c>
      <c r="C91" s="90" t="s">
        <v>189</v>
      </c>
      <c r="D91" s="82">
        <v>1.4630000000000001</v>
      </c>
      <c r="E91" s="86">
        <v>1.877</v>
      </c>
      <c r="F91" s="82" t="s">
        <v>26</v>
      </c>
      <c r="G91" s="82">
        <v>1.4630000000000001</v>
      </c>
      <c r="H91" s="29" t="s">
        <v>26</v>
      </c>
      <c r="I91" s="29" t="s">
        <v>26</v>
      </c>
      <c r="J91" s="29" t="s">
        <v>26</v>
      </c>
      <c r="K91" s="29" t="s">
        <v>26</v>
      </c>
      <c r="L91" s="29" t="s">
        <v>26</v>
      </c>
      <c r="M91" s="29" t="s">
        <v>26</v>
      </c>
      <c r="N91" s="29" t="s">
        <v>26</v>
      </c>
      <c r="O91" s="29" t="s">
        <v>26</v>
      </c>
      <c r="P91" s="29" t="s">
        <v>26</v>
      </c>
      <c r="Q91" s="29" t="s">
        <v>26</v>
      </c>
      <c r="R91" s="84">
        <f t="shared" si="70"/>
        <v>1.4630000000000001</v>
      </c>
      <c r="S91" s="84" t="str">
        <f t="shared" si="158"/>
        <v>нд</v>
      </c>
      <c r="T91" s="115" t="str">
        <f t="shared" si="159"/>
        <v>нд</v>
      </c>
      <c r="U91" s="84" t="str">
        <f t="shared" si="80"/>
        <v>нд</v>
      </c>
      <c r="V91" s="115" t="str">
        <f t="shared" si="160"/>
        <v>нд</v>
      </c>
      <c r="W91" s="84" t="str">
        <f t="shared" si="161"/>
        <v>нд</v>
      </c>
      <c r="X91" s="115" t="str">
        <f t="shared" si="162"/>
        <v>нд</v>
      </c>
      <c r="Y91" s="84" t="str">
        <f t="shared" si="163"/>
        <v>нд</v>
      </c>
      <c r="Z91" s="115" t="str">
        <f t="shared" si="164"/>
        <v>нд</v>
      </c>
      <c r="AA91" s="84" t="str">
        <f t="shared" si="165"/>
        <v>нд</v>
      </c>
      <c r="AB91" s="115" t="str">
        <f t="shared" si="166"/>
        <v>нд</v>
      </c>
      <c r="AC91" s="29" t="s">
        <v>26</v>
      </c>
    </row>
    <row r="92" spans="1:29" s="49" customFormat="1" ht="52.5" customHeight="1" x14ac:dyDescent="0.25">
      <c r="A92" s="88" t="s">
        <v>179</v>
      </c>
      <c r="B92" s="89" t="s">
        <v>190</v>
      </c>
      <c r="C92" s="90" t="s">
        <v>191</v>
      </c>
      <c r="D92" s="82">
        <v>1.4630000000000001</v>
      </c>
      <c r="E92" s="86">
        <v>1.877</v>
      </c>
      <c r="F92" s="82" t="s">
        <v>26</v>
      </c>
      <c r="G92" s="82">
        <v>1.4630000000000001</v>
      </c>
      <c r="H92" s="29" t="s">
        <v>26</v>
      </c>
      <c r="I92" s="29" t="s">
        <v>26</v>
      </c>
      <c r="J92" s="29" t="s">
        <v>26</v>
      </c>
      <c r="K92" s="29" t="s">
        <v>26</v>
      </c>
      <c r="L92" s="29" t="s">
        <v>26</v>
      </c>
      <c r="M92" s="29" t="s">
        <v>26</v>
      </c>
      <c r="N92" s="29" t="s">
        <v>26</v>
      </c>
      <c r="O92" s="29" t="s">
        <v>26</v>
      </c>
      <c r="P92" s="29" t="s">
        <v>26</v>
      </c>
      <c r="Q92" s="29" t="s">
        <v>26</v>
      </c>
      <c r="R92" s="84">
        <f t="shared" si="70"/>
        <v>1.4630000000000001</v>
      </c>
      <c r="S92" s="84" t="str">
        <f t="shared" si="158"/>
        <v>нд</v>
      </c>
      <c r="T92" s="115" t="str">
        <f t="shared" si="159"/>
        <v>нд</v>
      </c>
      <c r="U92" s="84" t="str">
        <f t="shared" si="80"/>
        <v>нд</v>
      </c>
      <c r="V92" s="115" t="str">
        <f t="shared" si="160"/>
        <v>нд</v>
      </c>
      <c r="W92" s="84" t="str">
        <f t="shared" si="161"/>
        <v>нд</v>
      </c>
      <c r="X92" s="115" t="str">
        <f t="shared" si="162"/>
        <v>нд</v>
      </c>
      <c r="Y92" s="84" t="str">
        <f t="shared" si="163"/>
        <v>нд</v>
      </c>
      <c r="Z92" s="115" t="str">
        <f t="shared" si="164"/>
        <v>нд</v>
      </c>
      <c r="AA92" s="84" t="str">
        <f t="shared" si="165"/>
        <v>нд</v>
      </c>
      <c r="AB92" s="115" t="str">
        <f t="shared" si="166"/>
        <v>нд</v>
      </c>
      <c r="AC92" s="29" t="s">
        <v>26</v>
      </c>
    </row>
    <row r="93" spans="1:29" s="49" customFormat="1" ht="47.25" x14ac:dyDescent="0.25">
      <c r="A93" s="88" t="s">
        <v>179</v>
      </c>
      <c r="B93" s="89" t="s">
        <v>192</v>
      </c>
      <c r="C93" s="90" t="s">
        <v>193</v>
      </c>
      <c r="D93" s="82">
        <v>0.46</v>
      </c>
      <c r="E93" s="86">
        <v>0.90900000000000003</v>
      </c>
      <c r="F93" s="82" t="s">
        <v>26</v>
      </c>
      <c r="G93" s="82">
        <v>0.46</v>
      </c>
      <c r="H93" s="29" t="s">
        <v>26</v>
      </c>
      <c r="I93" s="29" t="s">
        <v>26</v>
      </c>
      <c r="J93" s="29" t="s">
        <v>26</v>
      </c>
      <c r="K93" s="29" t="s">
        <v>26</v>
      </c>
      <c r="L93" s="29" t="s">
        <v>26</v>
      </c>
      <c r="M93" s="29" t="s">
        <v>26</v>
      </c>
      <c r="N93" s="29" t="s">
        <v>26</v>
      </c>
      <c r="O93" s="29" t="s">
        <v>26</v>
      </c>
      <c r="P93" s="29" t="s">
        <v>26</v>
      </c>
      <c r="Q93" s="29" t="s">
        <v>26</v>
      </c>
      <c r="R93" s="84">
        <f t="shared" si="70"/>
        <v>0.46</v>
      </c>
      <c r="S93" s="84" t="str">
        <f t="shared" si="158"/>
        <v>нд</v>
      </c>
      <c r="T93" s="115" t="str">
        <f t="shared" si="159"/>
        <v>нд</v>
      </c>
      <c r="U93" s="84" t="str">
        <f t="shared" si="80"/>
        <v>нд</v>
      </c>
      <c r="V93" s="115" t="str">
        <f t="shared" si="160"/>
        <v>нд</v>
      </c>
      <c r="W93" s="84" t="str">
        <f t="shared" si="161"/>
        <v>нд</v>
      </c>
      <c r="X93" s="115" t="str">
        <f t="shared" si="162"/>
        <v>нд</v>
      </c>
      <c r="Y93" s="84" t="str">
        <f t="shared" si="163"/>
        <v>нд</v>
      </c>
      <c r="Z93" s="115" t="str">
        <f t="shared" si="164"/>
        <v>нд</v>
      </c>
      <c r="AA93" s="84" t="str">
        <f t="shared" si="165"/>
        <v>нд</v>
      </c>
      <c r="AB93" s="115" t="str">
        <f t="shared" si="166"/>
        <v>нд</v>
      </c>
      <c r="AC93" s="29" t="s">
        <v>26</v>
      </c>
    </row>
    <row r="94" spans="1:29" s="49" customFormat="1" ht="47.25" x14ac:dyDescent="0.25">
      <c r="A94" s="33" t="s">
        <v>90</v>
      </c>
      <c r="B94" s="34" t="s">
        <v>91</v>
      </c>
      <c r="C94" s="35" t="s">
        <v>25</v>
      </c>
      <c r="D94" s="46">
        <f t="shared" ref="D94:E94" si="172">IF(NOT(SUM(D95,D126)=0),SUM(D95,D126),"нд")</f>
        <v>48.275000000000006</v>
      </c>
      <c r="E94" s="46">
        <f t="shared" si="172"/>
        <v>36.487000000000002</v>
      </c>
      <c r="F94" s="46" t="str">
        <f t="shared" ref="F94" si="173">IF(NOT(SUM(F95,F126)=0),SUM(F95,F126),"нд")</f>
        <v>нд</v>
      </c>
      <c r="G94" s="46">
        <f>IF(NOT(SUM(G95,G126)=0),SUM(G95,G126),"нд")</f>
        <v>48.275000000000006</v>
      </c>
      <c r="H94" s="46">
        <f t="shared" ref="H94:Q94" si="174">IF(NOT(SUM(H95,H126)=0),SUM(H95,H126),"нд")</f>
        <v>11.488</v>
      </c>
      <c r="I94" s="46" t="str">
        <f t="shared" si="174"/>
        <v>нд</v>
      </c>
      <c r="J94" s="46" t="str">
        <f t="shared" si="174"/>
        <v>нд</v>
      </c>
      <c r="K94" s="46">
        <f t="shared" si="174"/>
        <v>11.488</v>
      </c>
      <c r="L94" s="46" t="str">
        <f t="shared" si="174"/>
        <v>нд</v>
      </c>
      <c r="M94" s="46">
        <f t="shared" si="174"/>
        <v>11.363999999999999</v>
      </c>
      <c r="N94" s="46" t="str">
        <f t="shared" si="174"/>
        <v>нд</v>
      </c>
      <c r="O94" s="46" t="str">
        <f t="shared" si="174"/>
        <v>нд</v>
      </c>
      <c r="P94" s="46">
        <f t="shared" si="174"/>
        <v>11.363999999999999</v>
      </c>
      <c r="Q94" s="46" t="str">
        <f t="shared" si="174"/>
        <v>нд</v>
      </c>
      <c r="R94" s="46">
        <f t="shared" si="70"/>
        <v>36.787000000000006</v>
      </c>
      <c r="S94" s="46">
        <f t="shared" si="158"/>
        <v>-0.12400000000000055</v>
      </c>
      <c r="T94" s="117">
        <f t="shared" si="159"/>
        <v>-1.08</v>
      </c>
      <c r="U94" s="46" t="str">
        <f t="shared" si="80"/>
        <v>нд</v>
      </c>
      <c r="V94" s="117" t="str">
        <f t="shared" si="160"/>
        <v>нд</v>
      </c>
      <c r="W94" s="46" t="str">
        <f t="shared" si="161"/>
        <v>нд</v>
      </c>
      <c r="X94" s="117" t="str">
        <f t="shared" si="162"/>
        <v>нд</v>
      </c>
      <c r="Y94" s="46">
        <f t="shared" si="163"/>
        <v>-0.12400000000000055</v>
      </c>
      <c r="Z94" s="117">
        <f t="shared" si="164"/>
        <v>-1.08</v>
      </c>
      <c r="AA94" s="46" t="str">
        <f t="shared" si="165"/>
        <v>нд</v>
      </c>
      <c r="AB94" s="117" t="str">
        <f t="shared" si="166"/>
        <v>нд</v>
      </c>
      <c r="AC94" s="46" t="s">
        <v>26</v>
      </c>
    </row>
    <row r="95" spans="1:29" s="49" customFormat="1" ht="31.5" x14ac:dyDescent="0.25">
      <c r="A95" s="36" t="s">
        <v>92</v>
      </c>
      <c r="B95" s="37" t="s">
        <v>93</v>
      </c>
      <c r="C95" s="38" t="s">
        <v>25</v>
      </c>
      <c r="D95" s="47">
        <f t="shared" ref="D95" si="175">IF(NOT(SUM(D96,D103)=0),SUM(D96,D103),"нд")</f>
        <v>48.275000000000006</v>
      </c>
      <c r="E95" s="47">
        <f>IF(NOT(SUM(E96)=0),SUM(E96),"нд")</f>
        <v>36.487000000000002</v>
      </c>
      <c r="F95" s="47" t="str">
        <f t="shared" ref="F95" si="176">IF(NOT(SUM(F96,F103)=0),SUM(F96,F103),"нд")</f>
        <v>нд</v>
      </c>
      <c r="G95" s="47">
        <f>IF(NOT(SUM(G96,G103)=0),SUM(G96,G103),"нд")</f>
        <v>48.275000000000006</v>
      </c>
      <c r="H95" s="47">
        <f t="shared" ref="H95:Q95" si="177">IF(NOT(SUM(H96,H103)=0),SUM(H96,H103),"нд")</f>
        <v>11.488</v>
      </c>
      <c r="I95" s="47" t="str">
        <f t="shared" si="177"/>
        <v>нд</v>
      </c>
      <c r="J95" s="47" t="str">
        <f t="shared" si="177"/>
        <v>нд</v>
      </c>
      <c r="K95" s="47">
        <f t="shared" si="177"/>
        <v>11.488</v>
      </c>
      <c r="L95" s="47" t="str">
        <f t="shared" si="177"/>
        <v>нд</v>
      </c>
      <c r="M95" s="47">
        <f t="shared" si="177"/>
        <v>11.363999999999999</v>
      </c>
      <c r="N95" s="47" t="str">
        <f t="shared" si="177"/>
        <v>нд</v>
      </c>
      <c r="O95" s="47" t="str">
        <f t="shared" si="177"/>
        <v>нд</v>
      </c>
      <c r="P95" s="47">
        <f t="shared" si="177"/>
        <v>11.363999999999999</v>
      </c>
      <c r="Q95" s="47" t="str">
        <f t="shared" si="177"/>
        <v>нд</v>
      </c>
      <c r="R95" s="47">
        <f t="shared" si="70"/>
        <v>36.787000000000006</v>
      </c>
      <c r="S95" s="47">
        <f t="shared" si="158"/>
        <v>-0.12400000000000055</v>
      </c>
      <c r="T95" s="118">
        <f t="shared" si="159"/>
        <v>-1.08</v>
      </c>
      <c r="U95" s="47" t="str">
        <f t="shared" si="80"/>
        <v>нд</v>
      </c>
      <c r="V95" s="118" t="str">
        <f t="shared" si="160"/>
        <v>нд</v>
      </c>
      <c r="W95" s="47" t="str">
        <f t="shared" si="161"/>
        <v>нд</v>
      </c>
      <c r="X95" s="118" t="str">
        <f t="shared" si="162"/>
        <v>нд</v>
      </c>
      <c r="Y95" s="47">
        <f t="shared" si="163"/>
        <v>-0.12400000000000055</v>
      </c>
      <c r="Z95" s="118">
        <f t="shared" si="164"/>
        <v>-1.08</v>
      </c>
      <c r="AA95" s="47" t="str">
        <f t="shared" si="165"/>
        <v>нд</v>
      </c>
      <c r="AB95" s="118" t="str">
        <f t="shared" si="166"/>
        <v>нд</v>
      </c>
      <c r="AC95" s="47" t="s">
        <v>26</v>
      </c>
    </row>
    <row r="96" spans="1:29" s="49" customFormat="1" x14ac:dyDescent="0.25">
      <c r="A96" s="20" t="s">
        <v>94</v>
      </c>
      <c r="B96" s="21" t="s">
        <v>142</v>
      </c>
      <c r="C96" s="22" t="s">
        <v>25</v>
      </c>
      <c r="D96" s="14">
        <f t="shared" ref="D96" si="178">IF(NOT(SUM(D97:D102)=0),SUM(D97:D102),"нд")</f>
        <v>25.384</v>
      </c>
      <c r="E96" s="14">
        <f t="shared" ref="E96" si="179">IF(NOT(SUM(E97:E102)=0),SUM(E97:E102),"нд")</f>
        <v>36.487000000000002</v>
      </c>
      <c r="F96" s="14" t="str">
        <f t="shared" ref="F96" si="180">IF(NOT(SUM(F97:F102)=0),SUM(F97:F102),"нд")</f>
        <v>нд</v>
      </c>
      <c r="G96" s="14">
        <f>IF(NOT(SUM(G97:G102)=0),SUM(G97:G102),"нд")</f>
        <v>25.384</v>
      </c>
      <c r="H96" s="14">
        <f t="shared" ref="H96:Q96" si="181">IF(NOT(SUM(H97:H102)=0),SUM(H97:H102),"нд")</f>
        <v>10.664</v>
      </c>
      <c r="I96" s="14" t="str">
        <f t="shared" si="181"/>
        <v>нд</v>
      </c>
      <c r="J96" s="14" t="str">
        <f t="shared" si="181"/>
        <v>нд</v>
      </c>
      <c r="K96" s="14">
        <f t="shared" si="181"/>
        <v>10.664</v>
      </c>
      <c r="L96" s="14" t="str">
        <f t="shared" si="181"/>
        <v>нд</v>
      </c>
      <c r="M96" s="14">
        <f t="shared" si="181"/>
        <v>10.62</v>
      </c>
      <c r="N96" s="14" t="str">
        <f t="shared" si="181"/>
        <v>нд</v>
      </c>
      <c r="O96" s="14" t="str">
        <f t="shared" si="181"/>
        <v>нд</v>
      </c>
      <c r="P96" s="15">
        <f t="shared" si="181"/>
        <v>10.62</v>
      </c>
      <c r="Q96" s="14" t="str">
        <f t="shared" si="181"/>
        <v>нд</v>
      </c>
      <c r="R96" s="14">
        <f t="shared" si="70"/>
        <v>14.72</v>
      </c>
      <c r="S96" s="14">
        <f t="shared" si="158"/>
        <v>-4.4000000000000483E-2</v>
      </c>
      <c r="T96" s="73">
        <f t="shared" si="159"/>
        <v>-0.41</v>
      </c>
      <c r="U96" s="14" t="str">
        <f t="shared" si="80"/>
        <v>нд</v>
      </c>
      <c r="V96" s="73" t="str">
        <f t="shared" si="160"/>
        <v>нд</v>
      </c>
      <c r="W96" s="14" t="str">
        <f t="shared" si="161"/>
        <v>нд</v>
      </c>
      <c r="X96" s="73" t="str">
        <f t="shared" si="162"/>
        <v>нд</v>
      </c>
      <c r="Y96" s="14">
        <f t="shared" si="163"/>
        <v>-4.4000000000000483E-2</v>
      </c>
      <c r="Z96" s="73">
        <f t="shared" si="164"/>
        <v>-0.41</v>
      </c>
      <c r="AA96" s="14" t="str">
        <f t="shared" si="165"/>
        <v>нд</v>
      </c>
      <c r="AB96" s="73" t="str">
        <f t="shared" si="166"/>
        <v>нд</v>
      </c>
      <c r="AC96" s="14" t="s">
        <v>26</v>
      </c>
    </row>
    <row r="97" spans="1:29" s="49" customFormat="1" ht="47.25" x14ac:dyDescent="0.25">
      <c r="A97" s="88" t="s">
        <v>194</v>
      </c>
      <c r="B97" s="89" t="s">
        <v>195</v>
      </c>
      <c r="C97" s="90" t="s">
        <v>196</v>
      </c>
      <c r="D97" s="82">
        <v>10.664</v>
      </c>
      <c r="E97" s="86">
        <v>11.71</v>
      </c>
      <c r="F97" s="82" t="s">
        <v>26</v>
      </c>
      <c r="G97" s="82">
        <v>10.664</v>
      </c>
      <c r="H97" s="86">
        <f t="shared" ref="H97:H102" si="182">IF(NOT(SUM(I97,J97,K97,L97)=0),SUM(I97,J97,K97,L97),"нд")</f>
        <v>10.664</v>
      </c>
      <c r="I97" s="29" t="s">
        <v>26</v>
      </c>
      <c r="J97" s="29" t="s">
        <v>26</v>
      </c>
      <c r="K97" s="86">
        <v>10.664</v>
      </c>
      <c r="L97" s="29" t="s">
        <v>26</v>
      </c>
      <c r="M97" s="86">
        <f t="shared" ref="M97:M102" si="183">IF(NOT(SUM(N97,O97,P97,Q97)=0),SUM(N97,O97,P97,Q97),"нд")</f>
        <v>10.62</v>
      </c>
      <c r="N97" s="29" t="s">
        <v>26</v>
      </c>
      <c r="O97" s="29" t="s">
        <v>26</v>
      </c>
      <c r="P97" s="86">
        <v>10.62</v>
      </c>
      <c r="Q97" s="29" t="s">
        <v>26</v>
      </c>
      <c r="R97" s="84">
        <f t="shared" si="70"/>
        <v>0</v>
      </c>
      <c r="S97" s="84">
        <f t="shared" si="158"/>
        <v>-4.4000000000000483E-2</v>
      </c>
      <c r="T97" s="115">
        <f t="shared" si="159"/>
        <v>-0.41</v>
      </c>
      <c r="U97" s="84" t="str">
        <f t="shared" si="80"/>
        <v>нд</v>
      </c>
      <c r="V97" s="115" t="str">
        <f t="shared" si="160"/>
        <v>нд</v>
      </c>
      <c r="W97" s="84" t="str">
        <f t="shared" si="161"/>
        <v>нд</v>
      </c>
      <c r="X97" s="115" t="str">
        <f t="shared" si="162"/>
        <v>нд</v>
      </c>
      <c r="Y97" s="84">
        <f t="shared" si="163"/>
        <v>-4.4000000000000483E-2</v>
      </c>
      <c r="Z97" s="115">
        <f t="shared" si="164"/>
        <v>-0.41</v>
      </c>
      <c r="AA97" s="84" t="str">
        <f t="shared" si="165"/>
        <v>нд</v>
      </c>
      <c r="AB97" s="115" t="str">
        <f t="shared" si="166"/>
        <v>нд</v>
      </c>
      <c r="AC97" s="113" t="s">
        <v>26</v>
      </c>
    </row>
    <row r="98" spans="1:29" s="49" customFormat="1" ht="47.25" x14ac:dyDescent="0.25">
      <c r="A98" s="88" t="s">
        <v>194</v>
      </c>
      <c r="B98" s="89" t="s">
        <v>197</v>
      </c>
      <c r="C98" s="90" t="s">
        <v>198</v>
      </c>
      <c r="D98" s="82" t="s">
        <v>26</v>
      </c>
      <c r="E98" s="71" t="s">
        <v>26</v>
      </c>
      <c r="F98" s="82" t="s">
        <v>26</v>
      </c>
      <c r="G98" s="82" t="s">
        <v>26</v>
      </c>
      <c r="H98" s="108" t="str">
        <f t="shared" si="182"/>
        <v>нд</v>
      </c>
      <c r="I98" s="29" t="s">
        <v>26</v>
      </c>
      <c r="J98" s="29" t="s">
        <v>26</v>
      </c>
      <c r="K98" s="29" t="s">
        <v>26</v>
      </c>
      <c r="L98" s="29" t="s">
        <v>26</v>
      </c>
      <c r="M98" s="108" t="str">
        <f t="shared" si="183"/>
        <v>нд</v>
      </c>
      <c r="N98" s="29" t="s">
        <v>26</v>
      </c>
      <c r="O98" s="29" t="s">
        <v>26</v>
      </c>
      <c r="P98" s="29" t="s">
        <v>26</v>
      </c>
      <c r="Q98" s="29" t="s">
        <v>26</v>
      </c>
      <c r="R98" s="29" t="str">
        <f t="shared" si="70"/>
        <v>нд</v>
      </c>
      <c r="S98" s="84" t="str">
        <f t="shared" si="158"/>
        <v>нд</v>
      </c>
      <c r="T98" s="115" t="str">
        <f t="shared" si="159"/>
        <v>нд</v>
      </c>
      <c r="U98" s="84" t="str">
        <f t="shared" si="80"/>
        <v>нд</v>
      </c>
      <c r="V98" s="115" t="str">
        <f t="shared" si="160"/>
        <v>нд</v>
      </c>
      <c r="W98" s="84" t="str">
        <f t="shared" si="161"/>
        <v>нд</v>
      </c>
      <c r="X98" s="115" t="str">
        <f t="shared" si="162"/>
        <v>нд</v>
      </c>
      <c r="Y98" s="84" t="str">
        <f t="shared" si="163"/>
        <v>нд</v>
      </c>
      <c r="Z98" s="115" t="str">
        <f t="shared" si="164"/>
        <v>нд</v>
      </c>
      <c r="AA98" s="84" t="str">
        <f t="shared" si="165"/>
        <v>нд</v>
      </c>
      <c r="AB98" s="115" t="str">
        <f t="shared" si="166"/>
        <v>нд</v>
      </c>
      <c r="AC98" s="86" t="s">
        <v>26</v>
      </c>
    </row>
    <row r="99" spans="1:29" s="49" customFormat="1" ht="47.25" x14ac:dyDescent="0.25">
      <c r="A99" s="88" t="s">
        <v>194</v>
      </c>
      <c r="B99" s="89" t="s">
        <v>199</v>
      </c>
      <c r="C99" s="90" t="s">
        <v>200</v>
      </c>
      <c r="D99" s="82" t="s">
        <v>26</v>
      </c>
      <c r="E99" s="71" t="s">
        <v>26</v>
      </c>
      <c r="F99" s="82" t="s">
        <v>26</v>
      </c>
      <c r="G99" s="82" t="s">
        <v>26</v>
      </c>
      <c r="H99" s="108" t="str">
        <f t="shared" si="182"/>
        <v>нд</v>
      </c>
      <c r="I99" s="29" t="s">
        <v>26</v>
      </c>
      <c r="J99" s="29" t="s">
        <v>26</v>
      </c>
      <c r="K99" s="29" t="s">
        <v>26</v>
      </c>
      <c r="L99" s="29" t="s">
        <v>26</v>
      </c>
      <c r="M99" s="108" t="str">
        <f t="shared" si="183"/>
        <v>нд</v>
      </c>
      <c r="N99" s="29" t="s">
        <v>26</v>
      </c>
      <c r="O99" s="29" t="s">
        <v>26</v>
      </c>
      <c r="P99" s="29" t="s">
        <v>26</v>
      </c>
      <c r="Q99" s="29" t="s">
        <v>26</v>
      </c>
      <c r="R99" s="29" t="str">
        <f t="shared" ref="R99:R162" si="184">IF(NOT(OR(G99="нд",H99="нд")),G99-H99,G99)</f>
        <v>нд</v>
      </c>
      <c r="S99" s="84" t="str">
        <f t="shared" si="158"/>
        <v>нд</v>
      </c>
      <c r="T99" s="115" t="str">
        <f t="shared" si="159"/>
        <v>нд</v>
      </c>
      <c r="U99" s="84" t="str">
        <f t="shared" si="80"/>
        <v>нд</v>
      </c>
      <c r="V99" s="115" t="str">
        <f t="shared" si="160"/>
        <v>нд</v>
      </c>
      <c r="W99" s="84" t="str">
        <f t="shared" si="161"/>
        <v>нд</v>
      </c>
      <c r="X99" s="115" t="str">
        <f t="shared" si="162"/>
        <v>нд</v>
      </c>
      <c r="Y99" s="84" t="str">
        <f t="shared" si="163"/>
        <v>нд</v>
      </c>
      <c r="Z99" s="115" t="str">
        <f t="shared" si="164"/>
        <v>нд</v>
      </c>
      <c r="AA99" s="84" t="str">
        <f t="shared" si="165"/>
        <v>нд</v>
      </c>
      <c r="AB99" s="115" t="str">
        <f t="shared" si="166"/>
        <v>нд</v>
      </c>
      <c r="AC99" s="86" t="s">
        <v>26</v>
      </c>
    </row>
    <row r="100" spans="1:29" s="49" customFormat="1" ht="31.5" x14ac:dyDescent="0.25">
      <c r="A100" s="88" t="s">
        <v>194</v>
      </c>
      <c r="B100" s="89" t="s">
        <v>201</v>
      </c>
      <c r="C100" s="90" t="s">
        <v>202</v>
      </c>
      <c r="D100" s="82">
        <v>3.5920000000000001</v>
      </c>
      <c r="E100" s="86">
        <v>5.64</v>
      </c>
      <c r="F100" s="82" t="s">
        <v>26</v>
      </c>
      <c r="G100" s="82">
        <v>3.5920000000000001</v>
      </c>
      <c r="H100" s="108" t="str">
        <f t="shared" si="182"/>
        <v>нд</v>
      </c>
      <c r="I100" s="29" t="s">
        <v>26</v>
      </c>
      <c r="J100" s="29" t="s">
        <v>26</v>
      </c>
      <c r="K100" s="29" t="s">
        <v>26</v>
      </c>
      <c r="L100" s="29" t="s">
        <v>26</v>
      </c>
      <c r="M100" s="108" t="str">
        <f t="shared" si="183"/>
        <v>нд</v>
      </c>
      <c r="N100" s="29" t="s">
        <v>26</v>
      </c>
      <c r="O100" s="29" t="s">
        <v>26</v>
      </c>
      <c r="P100" s="29" t="s">
        <v>26</v>
      </c>
      <c r="Q100" s="29" t="s">
        <v>26</v>
      </c>
      <c r="R100" s="84">
        <f t="shared" si="184"/>
        <v>3.5920000000000001</v>
      </c>
      <c r="S100" s="84" t="str">
        <f t="shared" si="158"/>
        <v>нд</v>
      </c>
      <c r="T100" s="115" t="str">
        <f t="shared" si="159"/>
        <v>нд</v>
      </c>
      <c r="U100" s="84" t="str">
        <f t="shared" si="80"/>
        <v>нд</v>
      </c>
      <c r="V100" s="115" t="str">
        <f t="shared" si="160"/>
        <v>нд</v>
      </c>
      <c r="W100" s="84" t="str">
        <f t="shared" si="161"/>
        <v>нд</v>
      </c>
      <c r="X100" s="115" t="str">
        <f t="shared" si="162"/>
        <v>нд</v>
      </c>
      <c r="Y100" s="84" t="str">
        <f t="shared" si="163"/>
        <v>нд</v>
      </c>
      <c r="Z100" s="115" t="str">
        <f t="shared" si="164"/>
        <v>нд</v>
      </c>
      <c r="AA100" s="84" t="str">
        <f t="shared" si="165"/>
        <v>нд</v>
      </c>
      <c r="AB100" s="115" t="str">
        <f t="shared" si="166"/>
        <v>нд</v>
      </c>
      <c r="AC100" s="86" t="s">
        <v>26</v>
      </c>
    </row>
    <row r="101" spans="1:29" s="49" customFormat="1" ht="31.5" x14ac:dyDescent="0.25">
      <c r="A101" s="88" t="s">
        <v>194</v>
      </c>
      <c r="B101" s="89" t="s">
        <v>203</v>
      </c>
      <c r="C101" s="90" t="s">
        <v>204</v>
      </c>
      <c r="D101" s="82">
        <v>3.7120000000000002</v>
      </c>
      <c r="E101" s="86">
        <v>6.4349999999999996</v>
      </c>
      <c r="F101" s="82" t="s">
        <v>26</v>
      </c>
      <c r="G101" s="82">
        <v>3.7120000000000002</v>
      </c>
      <c r="H101" s="108" t="str">
        <f t="shared" si="182"/>
        <v>нд</v>
      </c>
      <c r="I101" s="29" t="s">
        <v>26</v>
      </c>
      <c r="J101" s="29" t="s">
        <v>26</v>
      </c>
      <c r="K101" s="29" t="s">
        <v>26</v>
      </c>
      <c r="L101" s="29" t="s">
        <v>26</v>
      </c>
      <c r="M101" s="108" t="str">
        <f t="shared" si="183"/>
        <v>нд</v>
      </c>
      <c r="N101" s="29" t="s">
        <v>26</v>
      </c>
      <c r="O101" s="29" t="s">
        <v>26</v>
      </c>
      <c r="P101" s="29" t="s">
        <v>26</v>
      </c>
      <c r="Q101" s="29" t="s">
        <v>26</v>
      </c>
      <c r="R101" s="84">
        <f t="shared" si="184"/>
        <v>3.7120000000000002</v>
      </c>
      <c r="S101" s="84" t="str">
        <f t="shared" si="158"/>
        <v>нд</v>
      </c>
      <c r="T101" s="115" t="str">
        <f t="shared" si="159"/>
        <v>нд</v>
      </c>
      <c r="U101" s="84" t="str">
        <f t="shared" si="80"/>
        <v>нд</v>
      </c>
      <c r="V101" s="115" t="str">
        <f t="shared" si="160"/>
        <v>нд</v>
      </c>
      <c r="W101" s="84" t="str">
        <f t="shared" si="161"/>
        <v>нд</v>
      </c>
      <c r="X101" s="115" t="str">
        <f t="shared" si="162"/>
        <v>нд</v>
      </c>
      <c r="Y101" s="84" t="str">
        <f t="shared" si="163"/>
        <v>нд</v>
      </c>
      <c r="Z101" s="115" t="str">
        <f t="shared" si="164"/>
        <v>нд</v>
      </c>
      <c r="AA101" s="84" t="str">
        <f t="shared" si="165"/>
        <v>нд</v>
      </c>
      <c r="AB101" s="115" t="str">
        <f t="shared" si="166"/>
        <v>нд</v>
      </c>
      <c r="AC101" s="86" t="s">
        <v>26</v>
      </c>
    </row>
    <row r="102" spans="1:29" s="49" customFormat="1" ht="19.5" customHeight="1" x14ac:dyDescent="0.25">
      <c r="A102" s="88" t="s">
        <v>194</v>
      </c>
      <c r="B102" s="89" t="s">
        <v>205</v>
      </c>
      <c r="C102" s="90" t="s">
        <v>206</v>
      </c>
      <c r="D102" s="82">
        <v>7.4160000000000004</v>
      </c>
      <c r="E102" s="86">
        <v>12.702</v>
      </c>
      <c r="F102" s="82" t="s">
        <v>26</v>
      </c>
      <c r="G102" s="82">
        <v>7.4160000000000004</v>
      </c>
      <c r="H102" s="108" t="str">
        <f t="shared" si="182"/>
        <v>нд</v>
      </c>
      <c r="I102" s="29" t="s">
        <v>26</v>
      </c>
      <c r="J102" s="29" t="s">
        <v>26</v>
      </c>
      <c r="K102" s="29" t="s">
        <v>26</v>
      </c>
      <c r="L102" s="29" t="s">
        <v>26</v>
      </c>
      <c r="M102" s="108" t="str">
        <f t="shared" si="183"/>
        <v>нд</v>
      </c>
      <c r="N102" s="29" t="s">
        <v>26</v>
      </c>
      <c r="O102" s="29" t="s">
        <v>26</v>
      </c>
      <c r="P102" s="29" t="s">
        <v>26</v>
      </c>
      <c r="Q102" s="29" t="s">
        <v>26</v>
      </c>
      <c r="R102" s="84">
        <f t="shared" si="184"/>
        <v>7.4160000000000004</v>
      </c>
      <c r="S102" s="84" t="str">
        <f t="shared" si="158"/>
        <v>нд</v>
      </c>
      <c r="T102" s="115" t="str">
        <f t="shared" si="159"/>
        <v>нд</v>
      </c>
      <c r="U102" s="84" t="str">
        <f t="shared" ref="U102:U165" si="185">IF(SUM(N102)-SUM(I102)=0,"нд",SUM(N102)-SUM(I102))</f>
        <v>нд</v>
      </c>
      <c r="V102" s="115" t="str">
        <f t="shared" si="160"/>
        <v>нд</v>
      </c>
      <c r="W102" s="84" t="str">
        <f t="shared" si="161"/>
        <v>нд</v>
      </c>
      <c r="X102" s="115" t="str">
        <f t="shared" si="162"/>
        <v>нд</v>
      </c>
      <c r="Y102" s="84" t="str">
        <f t="shared" si="163"/>
        <v>нд</v>
      </c>
      <c r="Z102" s="115" t="str">
        <f t="shared" si="164"/>
        <v>нд</v>
      </c>
      <c r="AA102" s="84" t="str">
        <f t="shared" si="165"/>
        <v>нд</v>
      </c>
      <c r="AB102" s="115" t="str">
        <f t="shared" si="166"/>
        <v>нд</v>
      </c>
      <c r="AC102" s="86" t="s">
        <v>26</v>
      </c>
    </row>
    <row r="103" spans="1:29" s="49" customFormat="1" ht="21.75" customHeight="1" x14ac:dyDescent="0.25">
      <c r="A103" s="24" t="s">
        <v>207</v>
      </c>
      <c r="B103" s="27" t="s">
        <v>143</v>
      </c>
      <c r="C103" s="26" t="s">
        <v>25</v>
      </c>
      <c r="D103" s="16">
        <f t="shared" ref="D103" si="186">IF(NOT(SUM(D104:D125)=0),SUM(D104:D125),"нд")</f>
        <v>22.891000000000002</v>
      </c>
      <c r="E103" s="102">
        <f t="shared" ref="E103" si="187">IF(NOT(SUM(E104:E125)=0),SUM(E104:E125),"нд")</f>
        <v>31.693000000000005</v>
      </c>
      <c r="F103" s="16" t="str">
        <f t="shared" ref="F103" si="188">IF(NOT(SUM(F104:F125)=0),SUM(F104:F125),"нд")</f>
        <v>нд</v>
      </c>
      <c r="G103" s="16">
        <f>IF(NOT(SUM(G104:G125)=0),SUM(G104:G125),"нд")</f>
        <v>22.891000000000002</v>
      </c>
      <c r="H103" s="16">
        <f>IF(NOT(SUM(H104:H125)=0),SUM(H104:H125),"нд")</f>
        <v>0.82399999999999995</v>
      </c>
      <c r="I103" s="16" t="str">
        <f>IF(NOT(SUM(I104:I125)=0),SUM(I104:I125),"нд")</f>
        <v>нд</v>
      </c>
      <c r="J103" s="16" t="str">
        <f t="shared" ref="J103" si="189">IF(NOT(SUM(J104:J125)=0),SUM(J104:J125),"нд")</f>
        <v>нд</v>
      </c>
      <c r="K103" s="16">
        <f>IF(NOT(SUM(K104:K125)=0),SUM(K104:K125),"нд")</f>
        <v>0.82399999999999995</v>
      </c>
      <c r="L103" s="16" t="str">
        <f>IF(NOT(SUM(L104:L125)=0),SUM(L104:L125),"нд")</f>
        <v>нд</v>
      </c>
      <c r="M103" s="16">
        <f>IF(NOT(SUM(M104:M125)=0),SUM(M104:M125),"нд")</f>
        <v>0.74399999999999999</v>
      </c>
      <c r="N103" s="16" t="str">
        <f>IF(NOT(SUM(N104:N125)=0),SUM(N104:N125),"нд")</f>
        <v>нд</v>
      </c>
      <c r="O103" s="16" t="str">
        <f t="shared" ref="O103" si="190">IF(NOT(SUM(O104:O125)=0),SUM(O104:O125),"нд")</f>
        <v>нд</v>
      </c>
      <c r="P103" s="16">
        <f>IF(NOT(SUM(P104:P125)=0),SUM(P104:P125),"нд")</f>
        <v>0.74399999999999999</v>
      </c>
      <c r="Q103" s="16" t="str">
        <f>IF(NOT(SUM(Q104:Q125)=0),SUM(Q104:Q125),"нд")</f>
        <v>нд</v>
      </c>
      <c r="R103" s="16">
        <f t="shared" si="184"/>
        <v>22.067</v>
      </c>
      <c r="S103" s="16">
        <f t="shared" si="158"/>
        <v>-7.999999999999996E-2</v>
      </c>
      <c r="T103" s="74">
        <f t="shared" si="159"/>
        <v>-9.7100000000000009</v>
      </c>
      <c r="U103" s="16" t="str">
        <f t="shared" si="185"/>
        <v>нд</v>
      </c>
      <c r="V103" s="74" t="str">
        <f t="shared" si="160"/>
        <v>нд</v>
      </c>
      <c r="W103" s="16" t="str">
        <f t="shared" si="161"/>
        <v>нд</v>
      </c>
      <c r="X103" s="74" t="str">
        <f t="shared" si="162"/>
        <v>нд</v>
      </c>
      <c r="Y103" s="16">
        <f t="shared" si="163"/>
        <v>-7.999999999999996E-2</v>
      </c>
      <c r="Z103" s="74">
        <f t="shared" si="164"/>
        <v>-9.7100000000000009</v>
      </c>
      <c r="AA103" s="16" t="str">
        <f t="shared" si="165"/>
        <v>нд</v>
      </c>
      <c r="AB103" s="74" t="str">
        <f t="shared" si="166"/>
        <v>нд</v>
      </c>
      <c r="AC103" s="16" t="s">
        <v>26</v>
      </c>
    </row>
    <row r="104" spans="1:29" s="49" customFormat="1" ht="31.5" x14ac:dyDescent="0.25">
      <c r="A104" s="88" t="s">
        <v>208</v>
      </c>
      <c r="B104" s="89" t="s">
        <v>209</v>
      </c>
      <c r="C104" s="90" t="s">
        <v>210</v>
      </c>
      <c r="D104" s="82">
        <v>4.577</v>
      </c>
      <c r="E104" s="86">
        <v>6.1070000000000002</v>
      </c>
      <c r="F104" s="82" t="s">
        <v>26</v>
      </c>
      <c r="G104" s="82">
        <v>4.577</v>
      </c>
      <c r="H104" s="108" t="str">
        <f t="shared" ref="H104:H125" si="191">IF(NOT(SUM(I104,J104,K104,L104)=0),SUM(I104,J104,K104,L104),"нд")</f>
        <v>нд</v>
      </c>
      <c r="I104" s="29" t="s">
        <v>26</v>
      </c>
      <c r="J104" s="29" t="s">
        <v>26</v>
      </c>
      <c r="K104" s="29" t="s">
        <v>26</v>
      </c>
      <c r="L104" s="29" t="s">
        <v>26</v>
      </c>
      <c r="M104" s="108" t="str">
        <f t="shared" ref="M104:M125" si="192">IF(NOT(SUM(N104,O104,P104,Q104)=0),SUM(N104,O104,P104,Q104),"нд")</f>
        <v>нд</v>
      </c>
      <c r="N104" s="29" t="s">
        <v>26</v>
      </c>
      <c r="O104" s="29" t="s">
        <v>26</v>
      </c>
      <c r="P104" s="29" t="s">
        <v>26</v>
      </c>
      <c r="Q104" s="29" t="s">
        <v>26</v>
      </c>
      <c r="R104" s="84">
        <f t="shared" si="184"/>
        <v>4.577</v>
      </c>
      <c r="S104" s="84" t="str">
        <f t="shared" si="158"/>
        <v>нд</v>
      </c>
      <c r="T104" s="115" t="str">
        <f t="shared" si="159"/>
        <v>нд</v>
      </c>
      <c r="U104" s="84" t="str">
        <f t="shared" si="185"/>
        <v>нд</v>
      </c>
      <c r="V104" s="115" t="str">
        <f t="shared" si="160"/>
        <v>нд</v>
      </c>
      <c r="W104" s="84" t="str">
        <f t="shared" si="161"/>
        <v>нд</v>
      </c>
      <c r="X104" s="115" t="str">
        <f t="shared" si="162"/>
        <v>нд</v>
      </c>
      <c r="Y104" s="84" t="str">
        <f t="shared" si="163"/>
        <v>нд</v>
      </c>
      <c r="Z104" s="115" t="str">
        <f t="shared" si="164"/>
        <v>нд</v>
      </c>
      <c r="AA104" s="84" t="str">
        <f t="shared" si="165"/>
        <v>нд</v>
      </c>
      <c r="AB104" s="115" t="str">
        <f t="shared" si="166"/>
        <v>нд</v>
      </c>
      <c r="AC104" s="86" t="s">
        <v>26</v>
      </c>
    </row>
    <row r="105" spans="1:29" s="49" customFormat="1" ht="23.25" customHeight="1" x14ac:dyDescent="0.25">
      <c r="A105" s="88" t="s">
        <v>208</v>
      </c>
      <c r="B105" s="28" t="s">
        <v>211</v>
      </c>
      <c r="C105" s="90" t="s">
        <v>212</v>
      </c>
      <c r="D105" s="82">
        <v>1.514</v>
      </c>
      <c r="E105" s="86">
        <v>2.331</v>
      </c>
      <c r="F105" s="82" t="s">
        <v>26</v>
      </c>
      <c r="G105" s="82">
        <v>1.514</v>
      </c>
      <c r="H105" s="108" t="str">
        <f t="shared" si="191"/>
        <v>нд</v>
      </c>
      <c r="I105" s="29" t="s">
        <v>26</v>
      </c>
      <c r="J105" s="29" t="s">
        <v>26</v>
      </c>
      <c r="K105" s="29" t="s">
        <v>26</v>
      </c>
      <c r="L105" s="29" t="s">
        <v>26</v>
      </c>
      <c r="M105" s="108" t="str">
        <f t="shared" si="192"/>
        <v>нд</v>
      </c>
      <c r="N105" s="29" t="s">
        <v>26</v>
      </c>
      <c r="O105" s="29" t="s">
        <v>26</v>
      </c>
      <c r="P105" s="29" t="s">
        <v>26</v>
      </c>
      <c r="Q105" s="29" t="s">
        <v>26</v>
      </c>
      <c r="R105" s="84">
        <f t="shared" si="184"/>
        <v>1.514</v>
      </c>
      <c r="S105" s="84" t="str">
        <f t="shared" si="158"/>
        <v>нд</v>
      </c>
      <c r="T105" s="115" t="str">
        <f t="shared" si="159"/>
        <v>нд</v>
      </c>
      <c r="U105" s="84" t="str">
        <f t="shared" si="185"/>
        <v>нд</v>
      </c>
      <c r="V105" s="115" t="str">
        <f t="shared" si="160"/>
        <v>нд</v>
      </c>
      <c r="W105" s="84" t="str">
        <f t="shared" si="161"/>
        <v>нд</v>
      </c>
      <c r="X105" s="115" t="str">
        <f t="shared" si="162"/>
        <v>нд</v>
      </c>
      <c r="Y105" s="84" t="str">
        <f t="shared" si="163"/>
        <v>нд</v>
      </c>
      <c r="Z105" s="115" t="str">
        <f t="shared" si="164"/>
        <v>нд</v>
      </c>
      <c r="AA105" s="84" t="str">
        <f t="shared" si="165"/>
        <v>нд</v>
      </c>
      <c r="AB105" s="115" t="str">
        <f t="shared" si="166"/>
        <v>нд</v>
      </c>
      <c r="AC105" s="86" t="s">
        <v>26</v>
      </c>
    </row>
    <row r="106" spans="1:29" s="49" customFormat="1" ht="31.5" x14ac:dyDescent="0.25">
      <c r="A106" s="88" t="s">
        <v>208</v>
      </c>
      <c r="B106" s="28" t="s">
        <v>213</v>
      </c>
      <c r="C106" s="90" t="s">
        <v>214</v>
      </c>
      <c r="D106" s="82">
        <v>8.0559999999999992</v>
      </c>
      <c r="E106" s="86">
        <v>11.006</v>
      </c>
      <c r="F106" s="82" t="s">
        <v>26</v>
      </c>
      <c r="G106" s="82">
        <v>8.0559999999999992</v>
      </c>
      <c r="H106" s="108" t="str">
        <f t="shared" si="191"/>
        <v>нд</v>
      </c>
      <c r="I106" s="29" t="s">
        <v>26</v>
      </c>
      <c r="J106" s="29" t="s">
        <v>26</v>
      </c>
      <c r="K106" s="29" t="s">
        <v>26</v>
      </c>
      <c r="L106" s="29" t="s">
        <v>26</v>
      </c>
      <c r="M106" s="108" t="str">
        <f t="shared" si="192"/>
        <v>нд</v>
      </c>
      <c r="N106" s="29" t="s">
        <v>26</v>
      </c>
      <c r="O106" s="29" t="s">
        <v>26</v>
      </c>
      <c r="P106" s="29" t="s">
        <v>26</v>
      </c>
      <c r="Q106" s="29" t="s">
        <v>26</v>
      </c>
      <c r="R106" s="84">
        <f t="shared" si="184"/>
        <v>8.0559999999999992</v>
      </c>
      <c r="S106" s="84" t="str">
        <f t="shared" si="158"/>
        <v>нд</v>
      </c>
      <c r="T106" s="115" t="str">
        <f t="shared" si="159"/>
        <v>нд</v>
      </c>
      <c r="U106" s="84" t="str">
        <f t="shared" si="185"/>
        <v>нд</v>
      </c>
      <c r="V106" s="115" t="str">
        <f t="shared" si="160"/>
        <v>нд</v>
      </c>
      <c r="W106" s="84" t="str">
        <f t="shared" si="161"/>
        <v>нд</v>
      </c>
      <c r="X106" s="115" t="str">
        <f t="shared" si="162"/>
        <v>нд</v>
      </c>
      <c r="Y106" s="84" t="str">
        <f t="shared" si="163"/>
        <v>нд</v>
      </c>
      <c r="Z106" s="115" t="str">
        <f t="shared" si="164"/>
        <v>нд</v>
      </c>
      <c r="AA106" s="84" t="str">
        <f t="shared" si="165"/>
        <v>нд</v>
      </c>
      <c r="AB106" s="115" t="str">
        <f t="shared" si="166"/>
        <v>нд</v>
      </c>
      <c r="AC106" s="86" t="s">
        <v>26</v>
      </c>
    </row>
    <row r="107" spans="1:29" s="49" customFormat="1" ht="31.5" x14ac:dyDescent="0.25">
      <c r="A107" s="88" t="s">
        <v>208</v>
      </c>
      <c r="B107" s="28" t="s">
        <v>215</v>
      </c>
      <c r="C107" s="90" t="s">
        <v>216</v>
      </c>
      <c r="D107" s="82">
        <v>1.254</v>
      </c>
      <c r="E107" s="86">
        <v>2.4809999999999999</v>
      </c>
      <c r="F107" s="82" t="s">
        <v>26</v>
      </c>
      <c r="G107" s="82">
        <v>1.254</v>
      </c>
      <c r="H107" s="108" t="str">
        <f t="shared" si="191"/>
        <v>нд</v>
      </c>
      <c r="I107" s="29" t="s">
        <v>26</v>
      </c>
      <c r="J107" s="29" t="s">
        <v>26</v>
      </c>
      <c r="K107" s="29" t="s">
        <v>26</v>
      </c>
      <c r="L107" s="29" t="s">
        <v>26</v>
      </c>
      <c r="M107" s="108" t="str">
        <f t="shared" si="192"/>
        <v>нд</v>
      </c>
      <c r="N107" s="29" t="s">
        <v>26</v>
      </c>
      <c r="O107" s="29" t="s">
        <v>26</v>
      </c>
      <c r="P107" s="29" t="s">
        <v>26</v>
      </c>
      <c r="Q107" s="29" t="s">
        <v>26</v>
      </c>
      <c r="R107" s="84">
        <f t="shared" si="184"/>
        <v>1.254</v>
      </c>
      <c r="S107" s="84" t="str">
        <f t="shared" si="158"/>
        <v>нд</v>
      </c>
      <c r="T107" s="115" t="str">
        <f t="shared" si="159"/>
        <v>нд</v>
      </c>
      <c r="U107" s="84" t="str">
        <f t="shared" si="185"/>
        <v>нд</v>
      </c>
      <c r="V107" s="115" t="str">
        <f t="shared" si="160"/>
        <v>нд</v>
      </c>
      <c r="W107" s="84" t="str">
        <f t="shared" si="161"/>
        <v>нд</v>
      </c>
      <c r="X107" s="115" t="str">
        <f t="shared" si="162"/>
        <v>нд</v>
      </c>
      <c r="Y107" s="84" t="str">
        <f t="shared" si="163"/>
        <v>нд</v>
      </c>
      <c r="Z107" s="115" t="str">
        <f t="shared" si="164"/>
        <v>нд</v>
      </c>
      <c r="AA107" s="84" t="str">
        <f t="shared" si="165"/>
        <v>нд</v>
      </c>
      <c r="AB107" s="115" t="str">
        <f t="shared" si="166"/>
        <v>нд</v>
      </c>
      <c r="AC107" s="86" t="s">
        <v>26</v>
      </c>
    </row>
    <row r="108" spans="1:29" s="49" customFormat="1" ht="31.5" x14ac:dyDescent="0.25">
      <c r="A108" s="88" t="s">
        <v>208</v>
      </c>
      <c r="B108" s="28" t="s">
        <v>217</v>
      </c>
      <c r="C108" s="90" t="s">
        <v>218</v>
      </c>
      <c r="D108" s="82">
        <v>2.069</v>
      </c>
      <c r="E108" s="86">
        <v>3.2869999999999999</v>
      </c>
      <c r="F108" s="82" t="s">
        <v>26</v>
      </c>
      <c r="G108" s="82">
        <v>2.069</v>
      </c>
      <c r="H108" s="108" t="str">
        <f t="shared" si="191"/>
        <v>нд</v>
      </c>
      <c r="I108" s="29" t="s">
        <v>26</v>
      </c>
      <c r="J108" s="29" t="s">
        <v>26</v>
      </c>
      <c r="K108" s="29" t="s">
        <v>26</v>
      </c>
      <c r="L108" s="29" t="s">
        <v>26</v>
      </c>
      <c r="M108" s="108" t="str">
        <f t="shared" si="192"/>
        <v>нд</v>
      </c>
      <c r="N108" s="29" t="s">
        <v>26</v>
      </c>
      <c r="O108" s="29" t="s">
        <v>26</v>
      </c>
      <c r="P108" s="29" t="s">
        <v>26</v>
      </c>
      <c r="Q108" s="29" t="s">
        <v>26</v>
      </c>
      <c r="R108" s="84">
        <f t="shared" si="184"/>
        <v>2.069</v>
      </c>
      <c r="S108" s="84" t="str">
        <f t="shared" si="158"/>
        <v>нд</v>
      </c>
      <c r="T108" s="115" t="str">
        <f t="shared" si="159"/>
        <v>нд</v>
      </c>
      <c r="U108" s="84" t="str">
        <f t="shared" si="185"/>
        <v>нд</v>
      </c>
      <c r="V108" s="115" t="str">
        <f t="shared" si="160"/>
        <v>нд</v>
      </c>
      <c r="W108" s="84" t="str">
        <f t="shared" si="161"/>
        <v>нд</v>
      </c>
      <c r="X108" s="115" t="str">
        <f t="shared" si="162"/>
        <v>нд</v>
      </c>
      <c r="Y108" s="84" t="str">
        <f t="shared" si="163"/>
        <v>нд</v>
      </c>
      <c r="Z108" s="115" t="str">
        <f t="shared" si="164"/>
        <v>нд</v>
      </c>
      <c r="AA108" s="84" t="str">
        <f t="shared" si="165"/>
        <v>нд</v>
      </c>
      <c r="AB108" s="115" t="str">
        <f t="shared" si="166"/>
        <v>нд</v>
      </c>
      <c r="AC108" s="86" t="s">
        <v>26</v>
      </c>
    </row>
    <row r="109" spans="1:29" s="49" customFormat="1" ht="25.5" customHeight="1" x14ac:dyDescent="0.25">
      <c r="A109" s="88" t="s">
        <v>208</v>
      </c>
      <c r="B109" s="91" t="s">
        <v>219</v>
      </c>
      <c r="C109" s="90" t="s">
        <v>220</v>
      </c>
      <c r="D109" s="82" t="s">
        <v>26</v>
      </c>
      <c r="E109" s="86" t="s">
        <v>26</v>
      </c>
      <c r="F109" s="82" t="s">
        <v>26</v>
      </c>
      <c r="G109" s="82" t="s">
        <v>26</v>
      </c>
      <c r="H109" s="108" t="str">
        <f t="shared" si="191"/>
        <v>нд</v>
      </c>
      <c r="I109" s="29" t="s">
        <v>26</v>
      </c>
      <c r="J109" s="29" t="s">
        <v>26</v>
      </c>
      <c r="K109" s="29" t="s">
        <v>26</v>
      </c>
      <c r="L109" s="29" t="s">
        <v>26</v>
      </c>
      <c r="M109" s="108" t="str">
        <f t="shared" si="192"/>
        <v>нд</v>
      </c>
      <c r="N109" s="29" t="s">
        <v>26</v>
      </c>
      <c r="O109" s="29" t="s">
        <v>26</v>
      </c>
      <c r="P109" s="29" t="s">
        <v>26</v>
      </c>
      <c r="Q109" s="29" t="s">
        <v>26</v>
      </c>
      <c r="R109" s="84" t="str">
        <f t="shared" si="184"/>
        <v>нд</v>
      </c>
      <c r="S109" s="84" t="str">
        <f t="shared" si="158"/>
        <v>нд</v>
      </c>
      <c r="T109" s="115" t="str">
        <f t="shared" si="159"/>
        <v>нд</v>
      </c>
      <c r="U109" s="84" t="str">
        <f t="shared" si="185"/>
        <v>нд</v>
      </c>
      <c r="V109" s="115" t="str">
        <f t="shared" si="160"/>
        <v>нд</v>
      </c>
      <c r="W109" s="84" t="str">
        <f t="shared" si="161"/>
        <v>нд</v>
      </c>
      <c r="X109" s="115" t="str">
        <f t="shared" si="162"/>
        <v>нд</v>
      </c>
      <c r="Y109" s="84" t="str">
        <f t="shared" si="163"/>
        <v>нд</v>
      </c>
      <c r="Z109" s="115" t="str">
        <f t="shared" si="164"/>
        <v>нд</v>
      </c>
      <c r="AA109" s="84" t="str">
        <f t="shared" si="165"/>
        <v>нд</v>
      </c>
      <c r="AB109" s="115" t="str">
        <f t="shared" si="166"/>
        <v>нд</v>
      </c>
      <c r="AC109" s="86" t="s">
        <v>26</v>
      </c>
    </row>
    <row r="110" spans="1:29" s="49" customFormat="1" ht="29.25" customHeight="1" x14ac:dyDescent="0.25">
      <c r="A110" s="88" t="s">
        <v>208</v>
      </c>
      <c r="B110" s="91" t="s">
        <v>221</v>
      </c>
      <c r="C110" s="90" t="s">
        <v>222</v>
      </c>
      <c r="D110" s="82">
        <v>0.82399999999999995</v>
      </c>
      <c r="E110" s="86">
        <v>0.99199999999999999</v>
      </c>
      <c r="F110" s="82" t="s">
        <v>26</v>
      </c>
      <c r="G110" s="82">
        <v>0.82399999999999995</v>
      </c>
      <c r="H110" s="86">
        <f t="shared" si="191"/>
        <v>0.82399999999999995</v>
      </c>
      <c r="I110" s="86" t="s">
        <v>26</v>
      </c>
      <c r="J110" s="86" t="s">
        <v>26</v>
      </c>
      <c r="K110" s="86">
        <v>0.82399999999999995</v>
      </c>
      <c r="L110" s="86" t="s">
        <v>26</v>
      </c>
      <c r="M110" s="86">
        <f t="shared" si="192"/>
        <v>0.74399999999999999</v>
      </c>
      <c r="N110" s="86" t="s">
        <v>26</v>
      </c>
      <c r="O110" s="86" t="s">
        <v>26</v>
      </c>
      <c r="P110" s="86">
        <v>0.74399999999999999</v>
      </c>
      <c r="Q110" s="29" t="s">
        <v>26</v>
      </c>
      <c r="R110" s="84">
        <f>IF(NOT(OR(G110="нд",H110="нд")),G110-H110,G110)</f>
        <v>0</v>
      </c>
      <c r="S110" s="84">
        <f t="shared" si="158"/>
        <v>-7.999999999999996E-2</v>
      </c>
      <c r="T110" s="115">
        <f t="shared" si="159"/>
        <v>-9.7100000000000009</v>
      </c>
      <c r="U110" s="84" t="str">
        <f t="shared" si="185"/>
        <v>нд</v>
      </c>
      <c r="V110" s="115" t="str">
        <f t="shared" si="160"/>
        <v>нд</v>
      </c>
      <c r="W110" s="84" t="str">
        <f t="shared" si="161"/>
        <v>нд</v>
      </c>
      <c r="X110" s="115" t="str">
        <f t="shared" si="162"/>
        <v>нд</v>
      </c>
      <c r="Y110" s="84">
        <f t="shared" si="163"/>
        <v>-7.999999999999996E-2</v>
      </c>
      <c r="Z110" s="115">
        <f t="shared" si="164"/>
        <v>-9.7100000000000009</v>
      </c>
      <c r="AA110" s="84" t="str">
        <f t="shared" si="165"/>
        <v>нд</v>
      </c>
      <c r="AB110" s="115" t="str">
        <f t="shared" si="166"/>
        <v>нд</v>
      </c>
      <c r="AC110" s="113" t="s">
        <v>141</v>
      </c>
    </row>
    <row r="111" spans="1:29" s="49" customFormat="1" ht="31.5" x14ac:dyDescent="0.25">
      <c r="A111" s="88" t="s">
        <v>208</v>
      </c>
      <c r="B111" s="39" t="s">
        <v>223</v>
      </c>
      <c r="C111" s="90" t="s">
        <v>224</v>
      </c>
      <c r="D111" s="82" t="s">
        <v>26</v>
      </c>
      <c r="E111" s="86" t="s">
        <v>26</v>
      </c>
      <c r="F111" s="82" t="s">
        <v>26</v>
      </c>
      <c r="G111" s="82" t="s">
        <v>26</v>
      </c>
      <c r="H111" s="108" t="str">
        <f t="shared" si="191"/>
        <v>нд</v>
      </c>
      <c r="I111" s="29" t="s">
        <v>26</v>
      </c>
      <c r="J111" s="29" t="s">
        <v>26</v>
      </c>
      <c r="K111" s="29" t="s">
        <v>26</v>
      </c>
      <c r="L111" s="29" t="s">
        <v>26</v>
      </c>
      <c r="M111" s="108" t="str">
        <f t="shared" si="192"/>
        <v>нд</v>
      </c>
      <c r="N111" s="29" t="s">
        <v>26</v>
      </c>
      <c r="O111" s="29" t="s">
        <v>26</v>
      </c>
      <c r="P111" s="29" t="s">
        <v>26</v>
      </c>
      <c r="Q111" s="29" t="s">
        <v>26</v>
      </c>
      <c r="R111" s="84" t="str">
        <f t="shared" si="184"/>
        <v>нд</v>
      </c>
      <c r="S111" s="84" t="str">
        <f t="shared" si="158"/>
        <v>нд</v>
      </c>
      <c r="T111" s="115" t="str">
        <f t="shared" si="159"/>
        <v>нд</v>
      </c>
      <c r="U111" s="84" t="str">
        <f t="shared" si="185"/>
        <v>нд</v>
      </c>
      <c r="V111" s="115" t="str">
        <f t="shared" si="160"/>
        <v>нд</v>
      </c>
      <c r="W111" s="84" t="str">
        <f t="shared" si="161"/>
        <v>нд</v>
      </c>
      <c r="X111" s="115" t="str">
        <f t="shared" si="162"/>
        <v>нд</v>
      </c>
      <c r="Y111" s="84" t="str">
        <f t="shared" si="163"/>
        <v>нд</v>
      </c>
      <c r="Z111" s="115" t="str">
        <f t="shared" si="164"/>
        <v>нд</v>
      </c>
      <c r="AA111" s="84" t="str">
        <f t="shared" si="165"/>
        <v>нд</v>
      </c>
      <c r="AB111" s="115" t="str">
        <f t="shared" si="166"/>
        <v>нд</v>
      </c>
      <c r="AC111" s="86" t="s">
        <v>26</v>
      </c>
    </row>
    <row r="112" spans="1:29" s="49" customFormat="1" ht="31.5" customHeight="1" x14ac:dyDescent="0.25">
      <c r="A112" s="88" t="s">
        <v>208</v>
      </c>
      <c r="B112" s="61" t="s">
        <v>225</v>
      </c>
      <c r="C112" s="90" t="s">
        <v>226</v>
      </c>
      <c r="D112" s="82" t="s">
        <v>26</v>
      </c>
      <c r="E112" s="86" t="s">
        <v>26</v>
      </c>
      <c r="F112" s="82" t="s">
        <v>26</v>
      </c>
      <c r="G112" s="82" t="s">
        <v>26</v>
      </c>
      <c r="H112" s="108" t="str">
        <f t="shared" si="191"/>
        <v>нд</v>
      </c>
      <c r="I112" s="29" t="s">
        <v>26</v>
      </c>
      <c r="J112" s="29" t="s">
        <v>26</v>
      </c>
      <c r="K112" s="29" t="s">
        <v>26</v>
      </c>
      <c r="L112" s="29" t="s">
        <v>26</v>
      </c>
      <c r="M112" s="108" t="str">
        <f t="shared" si="192"/>
        <v>нд</v>
      </c>
      <c r="N112" s="29" t="s">
        <v>26</v>
      </c>
      <c r="O112" s="29" t="s">
        <v>26</v>
      </c>
      <c r="P112" s="29" t="s">
        <v>26</v>
      </c>
      <c r="Q112" s="29" t="s">
        <v>26</v>
      </c>
      <c r="R112" s="84" t="str">
        <f t="shared" si="184"/>
        <v>нд</v>
      </c>
      <c r="S112" s="84" t="str">
        <f t="shared" si="158"/>
        <v>нд</v>
      </c>
      <c r="T112" s="115" t="str">
        <f t="shared" si="159"/>
        <v>нд</v>
      </c>
      <c r="U112" s="84" t="str">
        <f t="shared" si="185"/>
        <v>нд</v>
      </c>
      <c r="V112" s="115" t="str">
        <f t="shared" si="160"/>
        <v>нд</v>
      </c>
      <c r="W112" s="84" t="str">
        <f t="shared" si="161"/>
        <v>нд</v>
      </c>
      <c r="X112" s="115" t="str">
        <f t="shared" si="162"/>
        <v>нд</v>
      </c>
      <c r="Y112" s="84" t="str">
        <f t="shared" si="163"/>
        <v>нд</v>
      </c>
      <c r="Z112" s="115" t="str">
        <f t="shared" si="164"/>
        <v>нд</v>
      </c>
      <c r="AA112" s="84" t="str">
        <f t="shared" si="165"/>
        <v>нд</v>
      </c>
      <c r="AB112" s="115" t="str">
        <f t="shared" si="166"/>
        <v>нд</v>
      </c>
      <c r="AC112" s="86" t="s">
        <v>26</v>
      </c>
    </row>
    <row r="113" spans="1:29" s="49" customFormat="1" x14ac:dyDescent="0.25">
      <c r="A113" s="88" t="s">
        <v>208</v>
      </c>
      <c r="B113" s="91" t="s">
        <v>227</v>
      </c>
      <c r="C113" s="90" t="s">
        <v>228</v>
      </c>
      <c r="D113" s="82">
        <v>0.58899999999999997</v>
      </c>
      <c r="E113" s="86">
        <v>0.76700000000000002</v>
      </c>
      <c r="F113" s="82" t="s">
        <v>26</v>
      </c>
      <c r="G113" s="82">
        <v>0.58899999999999997</v>
      </c>
      <c r="H113" s="108" t="str">
        <f t="shared" si="191"/>
        <v>нд</v>
      </c>
      <c r="I113" s="29" t="s">
        <v>26</v>
      </c>
      <c r="J113" s="29" t="s">
        <v>26</v>
      </c>
      <c r="K113" s="29" t="s">
        <v>26</v>
      </c>
      <c r="L113" s="29" t="s">
        <v>26</v>
      </c>
      <c r="M113" s="108" t="str">
        <f t="shared" si="192"/>
        <v>нд</v>
      </c>
      <c r="N113" s="29" t="s">
        <v>26</v>
      </c>
      <c r="O113" s="29" t="s">
        <v>26</v>
      </c>
      <c r="P113" s="29" t="s">
        <v>26</v>
      </c>
      <c r="Q113" s="29" t="s">
        <v>26</v>
      </c>
      <c r="R113" s="84">
        <f t="shared" si="184"/>
        <v>0.58899999999999997</v>
      </c>
      <c r="S113" s="84" t="str">
        <f t="shared" si="158"/>
        <v>нд</v>
      </c>
      <c r="T113" s="115" t="str">
        <f t="shared" si="159"/>
        <v>нд</v>
      </c>
      <c r="U113" s="84" t="str">
        <f t="shared" si="185"/>
        <v>нд</v>
      </c>
      <c r="V113" s="115" t="str">
        <f t="shared" si="160"/>
        <v>нд</v>
      </c>
      <c r="W113" s="84" t="str">
        <f t="shared" si="161"/>
        <v>нд</v>
      </c>
      <c r="X113" s="115" t="str">
        <f t="shared" si="162"/>
        <v>нд</v>
      </c>
      <c r="Y113" s="84" t="str">
        <f t="shared" si="163"/>
        <v>нд</v>
      </c>
      <c r="Z113" s="115" t="str">
        <f t="shared" si="164"/>
        <v>нд</v>
      </c>
      <c r="AA113" s="84" t="str">
        <f t="shared" si="165"/>
        <v>нд</v>
      </c>
      <c r="AB113" s="115" t="str">
        <f t="shared" si="166"/>
        <v>нд</v>
      </c>
      <c r="AC113" s="86" t="s">
        <v>26</v>
      </c>
    </row>
    <row r="114" spans="1:29" s="49" customFormat="1" x14ac:dyDescent="0.25">
      <c r="A114" s="88" t="s">
        <v>208</v>
      </c>
      <c r="B114" s="91" t="s">
        <v>229</v>
      </c>
      <c r="C114" s="90" t="s">
        <v>230</v>
      </c>
      <c r="D114" s="82">
        <v>0.374</v>
      </c>
      <c r="E114" s="86">
        <v>0.52300000000000002</v>
      </c>
      <c r="F114" s="82" t="s">
        <v>26</v>
      </c>
      <c r="G114" s="82">
        <v>0.374</v>
      </c>
      <c r="H114" s="108" t="str">
        <f t="shared" si="191"/>
        <v>нд</v>
      </c>
      <c r="I114" s="29" t="s">
        <v>26</v>
      </c>
      <c r="J114" s="29" t="s">
        <v>26</v>
      </c>
      <c r="K114" s="29" t="s">
        <v>26</v>
      </c>
      <c r="L114" s="29" t="s">
        <v>26</v>
      </c>
      <c r="M114" s="108" t="str">
        <f t="shared" si="192"/>
        <v>нд</v>
      </c>
      <c r="N114" s="29" t="s">
        <v>26</v>
      </c>
      <c r="O114" s="29" t="s">
        <v>26</v>
      </c>
      <c r="P114" s="29" t="s">
        <v>26</v>
      </c>
      <c r="Q114" s="29" t="s">
        <v>26</v>
      </c>
      <c r="R114" s="84">
        <f t="shared" si="184"/>
        <v>0.374</v>
      </c>
      <c r="S114" s="84" t="str">
        <f t="shared" si="158"/>
        <v>нд</v>
      </c>
      <c r="T114" s="115" t="str">
        <f t="shared" si="159"/>
        <v>нд</v>
      </c>
      <c r="U114" s="84" t="str">
        <f t="shared" si="185"/>
        <v>нд</v>
      </c>
      <c r="V114" s="115" t="str">
        <f t="shared" si="160"/>
        <v>нд</v>
      </c>
      <c r="W114" s="84" t="str">
        <f t="shared" si="161"/>
        <v>нд</v>
      </c>
      <c r="X114" s="115" t="str">
        <f t="shared" si="162"/>
        <v>нд</v>
      </c>
      <c r="Y114" s="84" t="str">
        <f t="shared" si="163"/>
        <v>нд</v>
      </c>
      <c r="Z114" s="115" t="str">
        <f t="shared" si="164"/>
        <v>нд</v>
      </c>
      <c r="AA114" s="84" t="str">
        <f t="shared" si="165"/>
        <v>нд</v>
      </c>
      <c r="AB114" s="115" t="str">
        <f t="shared" si="166"/>
        <v>нд</v>
      </c>
      <c r="AC114" s="86" t="s">
        <v>26</v>
      </c>
    </row>
    <row r="115" spans="1:29" s="49" customFormat="1" x14ac:dyDescent="0.25">
      <c r="A115" s="88" t="s">
        <v>208</v>
      </c>
      <c r="B115" s="91" t="s">
        <v>231</v>
      </c>
      <c r="C115" s="90" t="s">
        <v>232</v>
      </c>
      <c r="D115" s="82" t="s">
        <v>26</v>
      </c>
      <c r="E115" s="86" t="s">
        <v>26</v>
      </c>
      <c r="F115" s="82" t="s">
        <v>26</v>
      </c>
      <c r="G115" s="82" t="s">
        <v>26</v>
      </c>
      <c r="H115" s="108" t="str">
        <f t="shared" si="191"/>
        <v>нд</v>
      </c>
      <c r="I115" s="29" t="s">
        <v>26</v>
      </c>
      <c r="J115" s="29" t="s">
        <v>26</v>
      </c>
      <c r="K115" s="29" t="s">
        <v>26</v>
      </c>
      <c r="L115" s="29" t="s">
        <v>26</v>
      </c>
      <c r="M115" s="108" t="str">
        <f t="shared" si="192"/>
        <v>нд</v>
      </c>
      <c r="N115" s="29" t="s">
        <v>26</v>
      </c>
      <c r="O115" s="29" t="s">
        <v>26</v>
      </c>
      <c r="P115" s="29" t="s">
        <v>26</v>
      </c>
      <c r="Q115" s="29" t="s">
        <v>26</v>
      </c>
      <c r="R115" s="84" t="str">
        <f t="shared" si="184"/>
        <v>нд</v>
      </c>
      <c r="S115" s="84" t="str">
        <f t="shared" si="158"/>
        <v>нд</v>
      </c>
      <c r="T115" s="115" t="str">
        <f t="shared" si="159"/>
        <v>нд</v>
      </c>
      <c r="U115" s="84" t="str">
        <f t="shared" si="185"/>
        <v>нд</v>
      </c>
      <c r="V115" s="115" t="str">
        <f t="shared" si="160"/>
        <v>нд</v>
      </c>
      <c r="W115" s="84" t="str">
        <f t="shared" si="161"/>
        <v>нд</v>
      </c>
      <c r="X115" s="115" t="str">
        <f t="shared" si="162"/>
        <v>нд</v>
      </c>
      <c r="Y115" s="84" t="str">
        <f t="shared" si="163"/>
        <v>нд</v>
      </c>
      <c r="Z115" s="115" t="str">
        <f t="shared" si="164"/>
        <v>нд</v>
      </c>
      <c r="AA115" s="84" t="str">
        <f t="shared" si="165"/>
        <v>нд</v>
      </c>
      <c r="AB115" s="115" t="str">
        <f t="shared" si="166"/>
        <v>нд</v>
      </c>
      <c r="AC115" s="86" t="s">
        <v>26</v>
      </c>
    </row>
    <row r="116" spans="1:29" s="49" customFormat="1" ht="31.5" x14ac:dyDescent="0.25">
      <c r="A116" s="88" t="s">
        <v>208</v>
      </c>
      <c r="B116" s="61" t="s">
        <v>233</v>
      </c>
      <c r="C116" s="90" t="s">
        <v>234</v>
      </c>
      <c r="D116" s="82" t="s">
        <v>26</v>
      </c>
      <c r="E116" s="86" t="s">
        <v>26</v>
      </c>
      <c r="F116" s="82" t="s">
        <v>26</v>
      </c>
      <c r="G116" s="82" t="s">
        <v>26</v>
      </c>
      <c r="H116" s="108" t="str">
        <f t="shared" si="191"/>
        <v>нд</v>
      </c>
      <c r="I116" s="29" t="s">
        <v>26</v>
      </c>
      <c r="J116" s="29" t="s">
        <v>26</v>
      </c>
      <c r="K116" s="29" t="s">
        <v>26</v>
      </c>
      <c r="L116" s="29" t="s">
        <v>26</v>
      </c>
      <c r="M116" s="108" t="str">
        <f t="shared" si="192"/>
        <v>нд</v>
      </c>
      <c r="N116" s="29" t="s">
        <v>26</v>
      </c>
      <c r="O116" s="29" t="s">
        <v>26</v>
      </c>
      <c r="P116" s="29" t="s">
        <v>26</v>
      </c>
      <c r="Q116" s="29" t="s">
        <v>26</v>
      </c>
      <c r="R116" s="84" t="str">
        <f t="shared" si="184"/>
        <v>нд</v>
      </c>
      <c r="S116" s="84" t="str">
        <f t="shared" si="158"/>
        <v>нд</v>
      </c>
      <c r="T116" s="115" t="str">
        <f t="shared" si="159"/>
        <v>нд</v>
      </c>
      <c r="U116" s="84" t="str">
        <f t="shared" si="185"/>
        <v>нд</v>
      </c>
      <c r="V116" s="115" t="str">
        <f t="shared" si="160"/>
        <v>нд</v>
      </c>
      <c r="W116" s="84" t="str">
        <f t="shared" si="161"/>
        <v>нд</v>
      </c>
      <c r="X116" s="115" t="str">
        <f t="shared" si="162"/>
        <v>нд</v>
      </c>
      <c r="Y116" s="84" t="str">
        <f t="shared" si="163"/>
        <v>нд</v>
      </c>
      <c r="Z116" s="115" t="str">
        <f t="shared" si="164"/>
        <v>нд</v>
      </c>
      <c r="AA116" s="84" t="str">
        <f t="shared" si="165"/>
        <v>нд</v>
      </c>
      <c r="AB116" s="115" t="str">
        <f t="shared" si="166"/>
        <v>нд</v>
      </c>
      <c r="AC116" s="86" t="s">
        <v>26</v>
      </c>
    </row>
    <row r="117" spans="1:29" s="49" customFormat="1" ht="31.5" x14ac:dyDescent="0.25">
      <c r="A117" s="88" t="s">
        <v>208</v>
      </c>
      <c r="B117" s="61" t="s">
        <v>235</v>
      </c>
      <c r="C117" s="90" t="s">
        <v>236</v>
      </c>
      <c r="D117" s="82" t="s">
        <v>26</v>
      </c>
      <c r="E117" s="86" t="s">
        <v>26</v>
      </c>
      <c r="F117" s="82" t="s">
        <v>26</v>
      </c>
      <c r="G117" s="82" t="s">
        <v>26</v>
      </c>
      <c r="H117" s="108" t="str">
        <f t="shared" si="191"/>
        <v>нд</v>
      </c>
      <c r="I117" s="29" t="s">
        <v>26</v>
      </c>
      <c r="J117" s="29" t="s">
        <v>26</v>
      </c>
      <c r="K117" s="29" t="s">
        <v>26</v>
      </c>
      <c r="L117" s="29" t="s">
        <v>26</v>
      </c>
      <c r="M117" s="108" t="str">
        <f t="shared" si="192"/>
        <v>нд</v>
      </c>
      <c r="N117" s="29" t="s">
        <v>26</v>
      </c>
      <c r="O117" s="29" t="s">
        <v>26</v>
      </c>
      <c r="P117" s="29" t="s">
        <v>26</v>
      </c>
      <c r="Q117" s="29" t="s">
        <v>26</v>
      </c>
      <c r="R117" s="84" t="str">
        <f t="shared" si="184"/>
        <v>нд</v>
      </c>
      <c r="S117" s="84" t="str">
        <f t="shared" si="158"/>
        <v>нд</v>
      </c>
      <c r="T117" s="115" t="str">
        <f t="shared" si="159"/>
        <v>нд</v>
      </c>
      <c r="U117" s="84" t="str">
        <f t="shared" si="185"/>
        <v>нд</v>
      </c>
      <c r="V117" s="115" t="str">
        <f t="shared" si="160"/>
        <v>нд</v>
      </c>
      <c r="W117" s="84" t="str">
        <f t="shared" si="161"/>
        <v>нд</v>
      </c>
      <c r="X117" s="115" t="str">
        <f t="shared" si="162"/>
        <v>нд</v>
      </c>
      <c r="Y117" s="84" t="str">
        <f t="shared" si="163"/>
        <v>нд</v>
      </c>
      <c r="Z117" s="115" t="str">
        <f t="shared" si="164"/>
        <v>нд</v>
      </c>
      <c r="AA117" s="84" t="str">
        <f t="shared" si="165"/>
        <v>нд</v>
      </c>
      <c r="AB117" s="115" t="str">
        <f t="shared" si="166"/>
        <v>нд</v>
      </c>
      <c r="AC117" s="86" t="s">
        <v>26</v>
      </c>
    </row>
    <row r="118" spans="1:29" s="49" customFormat="1" ht="31.5" x14ac:dyDescent="0.25">
      <c r="A118" s="88" t="s">
        <v>208</v>
      </c>
      <c r="B118" s="61" t="s">
        <v>237</v>
      </c>
      <c r="C118" s="80" t="s">
        <v>238</v>
      </c>
      <c r="D118" s="82">
        <v>0.28000000000000003</v>
      </c>
      <c r="E118" s="86">
        <v>0.311</v>
      </c>
      <c r="F118" s="82" t="s">
        <v>26</v>
      </c>
      <c r="G118" s="82">
        <v>0.28000000000000003</v>
      </c>
      <c r="H118" s="108" t="str">
        <f t="shared" si="191"/>
        <v>нд</v>
      </c>
      <c r="I118" s="29" t="s">
        <v>26</v>
      </c>
      <c r="J118" s="29" t="s">
        <v>26</v>
      </c>
      <c r="K118" s="29" t="s">
        <v>26</v>
      </c>
      <c r="L118" s="29" t="s">
        <v>26</v>
      </c>
      <c r="M118" s="108" t="str">
        <f t="shared" si="192"/>
        <v>нд</v>
      </c>
      <c r="N118" s="29" t="s">
        <v>26</v>
      </c>
      <c r="O118" s="29" t="s">
        <v>26</v>
      </c>
      <c r="P118" s="29" t="s">
        <v>26</v>
      </c>
      <c r="Q118" s="29" t="s">
        <v>26</v>
      </c>
      <c r="R118" s="84">
        <f t="shared" si="184"/>
        <v>0.28000000000000003</v>
      </c>
      <c r="S118" s="84" t="str">
        <f t="shared" si="158"/>
        <v>нд</v>
      </c>
      <c r="T118" s="115" t="str">
        <f t="shared" si="159"/>
        <v>нд</v>
      </c>
      <c r="U118" s="84" t="str">
        <f t="shared" si="185"/>
        <v>нд</v>
      </c>
      <c r="V118" s="115" t="str">
        <f t="shared" si="160"/>
        <v>нд</v>
      </c>
      <c r="W118" s="84" t="str">
        <f t="shared" si="161"/>
        <v>нд</v>
      </c>
      <c r="X118" s="115" t="str">
        <f t="shared" si="162"/>
        <v>нд</v>
      </c>
      <c r="Y118" s="84" t="str">
        <f t="shared" si="163"/>
        <v>нд</v>
      </c>
      <c r="Z118" s="115" t="str">
        <f t="shared" si="164"/>
        <v>нд</v>
      </c>
      <c r="AA118" s="84" t="str">
        <f t="shared" si="165"/>
        <v>нд</v>
      </c>
      <c r="AB118" s="115" t="str">
        <f t="shared" si="166"/>
        <v>нд</v>
      </c>
      <c r="AC118" s="86" t="s">
        <v>26</v>
      </c>
    </row>
    <row r="119" spans="1:29" s="49" customFormat="1" ht="31.5" x14ac:dyDescent="0.25">
      <c r="A119" s="88" t="s">
        <v>208</v>
      </c>
      <c r="B119" s="61" t="s">
        <v>239</v>
      </c>
      <c r="C119" s="80" t="s">
        <v>240</v>
      </c>
      <c r="D119" s="82" t="s">
        <v>26</v>
      </c>
      <c r="E119" s="86" t="s">
        <v>26</v>
      </c>
      <c r="F119" s="82" t="s">
        <v>26</v>
      </c>
      <c r="G119" s="82" t="s">
        <v>26</v>
      </c>
      <c r="H119" s="108" t="str">
        <f t="shared" si="191"/>
        <v>нд</v>
      </c>
      <c r="I119" s="29" t="s">
        <v>26</v>
      </c>
      <c r="J119" s="29" t="s">
        <v>26</v>
      </c>
      <c r="K119" s="29" t="s">
        <v>26</v>
      </c>
      <c r="L119" s="29" t="s">
        <v>26</v>
      </c>
      <c r="M119" s="108" t="str">
        <f t="shared" si="192"/>
        <v>нд</v>
      </c>
      <c r="N119" s="29" t="s">
        <v>26</v>
      </c>
      <c r="O119" s="29" t="s">
        <v>26</v>
      </c>
      <c r="P119" s="29" t="s">
        <v>26</v>
      </c>
      <c r="Q119" s="29" t="s">
        <v>26</v>
      </c>
      <c r="R119" s="84" t="str">
        <f t="shared" si="184"/>
        <v>нд</v>
      </c>
      <c r="S119" s="84" t="str">
        <f t="shared" si="158"/>
        <v>нд</v>
      </c>
      <c r="T119" s="115" t="str">
        <f t="shared" si="159"/>
        <v>нд</v>
      </c>
      <c r="U119" s="84" t="str">
        <f t="shared" si="185"/>
        <v>нд</v>
      </c>
      <c r="V119" s="115" t="str">
        <f t="shared" si="160"/>
        <v>нд</v>
      </c>
      <c r="W119" s="84" t="str">
        <f t="shared" si="161"/>
        <v>нд</v>
      </c>
      <c r="X119" s="115" t="str">
        <f t="shared" si="162"/>
        <v>нд</v>
      </c>
      <c r="Y119" s="84" t="str">
        <f t="shared" si="163"/>
        <v>нд</v>
      </c>
      <c r="Z119" s="115" t="str">
        <f t="shared" si="164"/>
        <v>нд</v>
      </c>
      <c r="AA119" s="84" t="str">
        <f t="shared" si="165"/>
        <v>нд</v>
      </c>
      <c r="AB119" s="115" t="str">
        <f t="shared" si="166"/>
        <v>нд</v>
      </c>
      <c r="AC119" s="86" t="s">
        <v>26</v>
      </c>
    </row>
    <row r="120" spans="1:29" s="49" customFormat="1" ht="20.25" customHeight="1" x14ac:dyDescent="0.25">
      <c r="A120" s="88" t="s">
        <v>208</v>
      </c>
      <c r="B120" s="91" t="s">
        <v>241</v>
      </c>
      <c r="C120" s="90" t="s">
        <v>242</v>
      </c>
      <c r="D120" s="82">
        <v>0.78200000000000003</v>
      </c>
      <c r="E120" s="86">
        <v>0.93400000000000005</v>
      </c>
      <c r="F120" s="82" t="s">
        <v>26</v>
      </c>
      <c r="G120" s="82">
        <v>0.78200000000000003</v>
      </c>
      <c r="H120" s="108" t="str">
        <f t="shared" si="191"/>
        <v>нд</v>
      </c>
      <c r="I120" s="29" t="s">
        <v>26</v>
      </c>
      <c r="J120" s="29" t="s">
        <v>26</v>
      </c>
      <c r="K120" s="29" t="s">
        <v>26</v>
      </c>
      <c r="L120" s="29" t="s">
        <v>26</v>
      </c>
      <c r="M120" s="108" t="str">
        <f t="shared" si="192"/>
        <v>нд</v>
      </c>
      <c r="N120" s="29" t="s">
        <v>26</v>
      </c>
      <c r="O120" s="29" t="s">
        <v>26</v>
      </c>
      <c r="P120" s="29" t="s">
        <v>26</v>
      </c>
      <c r="Q120" s="29" t="s">
        <v>26</v>
      </c>
      <c r="R120" s="84">
        <f t="shared" si="184"/>
        <v>0.78200000000000003</v>
      </c>
      <c r="S120" s="84" t="str">
        <f t="shared" si="158"/>
        <v>нд</v>
      </c>
      <c r="T120" s="115" t="str">
        <f t="shared" si="159"/>
        <v>нд</v>
      </c>
      <c r="U120" s="84" t="str">
        <f t="shared" si="185"/>
        <v>нд</v>
      </c>
      <c r="V120" s="115" t="str">
        <f t="shared" si="160"/>
        <v>нд</v>
      </c>
      <c r="W120" s="84" t="str">
        <f t="shared" si="161"/>
        <v>нд</v>
      </c>
      <c r="X120" s="115" t="str">
        <f t="shared" si="162"/>
        <v>нд</v>
      </c>
      <c r="Y120" s="84" t="str">
        <f t="shared" si="163"/>
        <v>нд</v>
      </c>
      <c r="Z120" s="115" t="str">
        <f t="shared" si="164"/>
        <v>нд</v>
      </c>
      <c r="AA120" s="84" t="str">
        <f t="shared" si="165"/>
        <v>нд</v>
      </c>
      <c r="AB120" s="115" t="str">
        <f t="shared" si="166"/>
        <v>нд</v>
      </c>
      <c r="AC120" s="86" t="s">
        <v>26</v>
      </c>
    </row>
    <row r="121" spans="1:29" s="49" customFormat="1" ht="20.25" customHeight="1" x14ac:dyDescent="0.25">
      <c r="A121" s="88" t="s">
        <v>208</v>
      </c>
      <c r="B121" s="91" t="s">
        <v>243</v>
      </c>
      <c r="C121" s="90" t="s">
        <v>244</v>
      </c>
      <c r="D121" s="82" t="s">
        <v>26</v>
      </c>
      <c r="E121" s="86" t="s">
        <v>26</v>
      </c>
      <c r="F121" s="82" t="s">
        <v>26</v>
      </c>
      <c r="G121" s="82" t="s">
        <v>26</v>
      </c>
      <c r="H121" s="108" t="str">
        <f t="shared" si="191"/>
        <v>нд</v>
      </c>
      <c r="I121" s="29" t="s">
        <v>26</v>
      </c>
      <c r="J121" s="29" t="s">
        <v>26</v>
      </c>
      <c r="K121" s="29" t="s">
        <v>26</v>
      </c>
      <c r="L121" s="29" t="s">
        <v>26</v>
      </c>
      <c r="M121" s="108" t="str">
        <f t="shared" si="192"/>
        <v>нд</v>
      </c>
      <c r="N121" s="29" t="s">
        <v>26</v>
      </c>
      <c r="O121" s="29" t="s">
        <v>26</v>
      </c>
      <c r="P121" s="29" t="s">
        <v>26</v>
      </c>
      <c r="Q121" s="29" t="s">
        <v>26</v>
      </c>
      <c r="R121" s="84" t="str">
        <f t="shared" si="184"/>
        <v>нд</v>
      </c>
      <c r="S121" s="84" t="str">
        <f t="shared" si="158"/>
        <v>нд</v>
      </c>
      <c r="T121" s="115" t="str">
        <f t="shared" si="159"/>
        <v>нд</v>
      </c>
      <c r="U121" s="84" t="str">
        <f t="shared" si="185"/>
        <v>нд</v>
      </c>
      <c r="V121" s="115" t="str">
        <f t="shared" si="160"/>
        <v>нд</v>
      </c>
      <c r="W121" s="84" t="str">
        <f t="shared" si="161"/>
        <v>нд</v>
      </c>
      <c r="X121" s="115" t="str">
        <f t="shared" si="162"/>
        <v>нд</v>
      </c>
      <c r="Y121" s="84" t="str">
        <f t="shared" si="163"/>
        <v>нд</v>
      </c>
      <c r="Z121" s="115" t="str">
        <f t="shared" si="164"/>
        <v>нд</v>
      </c>
      <c r="AA121" s="84" t="str">
        <f t="shared" si="165"/>
        <v>нд</v>
      </c>
      <c r="AB121" s="115" t="str">
        <f t="shared" si="166"/>
        <v>нд</v>
      </c>
      <c r="AC121" s="86" t="s">
        <v>26</v>
      </c>
    </row>
    <row r="122" spans="1:29" s="49" customFormat="1" ht="20.25" customHeight="1" x14ac:dyDescent="0.25">
      <c r="A122" s="88" t="s">
        <v>208</v>
      </c>
      <c r="B122" s="91" t="s">
        <v>245</v>
      </c>
      <c r="C122" s="90" t="s">
        <v>246</v>
      </c>
      <c r="D122" s="82">
        <v>1.6259999999999999</v>
      </c>
      <c r="E122" s="86">
        <v>1.77</v>
      </c>
      <c r="F122" s="82" t="s">
        <v>26</v>
      </c>
      <c r="G122" s="82">
        <v>1.6259999999999999</v>
      </c>
      <c r="H122" s="108" t="str">
        <f t="shared" si="191"/>
        <v>нд</v>
      </c>
      <c r="I122" s="29" t="s">
        <v>26</v>
      </c>
      <c r="J122" s="29" t="s">
        <v>26</v>
      </c>
      <c r="K122" s="29" t="s">
        <v>26</v>
      </c>
      <c r="L122" s="29" t="s">
        <v>26</v>
      </c>
      <c r="M122" s="108" t="str">
        <f t="shared" si="192"/>
        <v>нд</v>
      </c>
      <c r="N122" s="29" t="s">
        <v>26</v>
      </c>
      <c r="O122" s="29" t="s">
        <v>26</v>
      </c>
      <c r="P122" s="29" t="s">
        <v>26</v>
      </c>
      <c r="Q122" s="29" t="s">
        <v>26</v>
      </c>
      <c r="R122" s="84">
        <f t="shared" si="184"/>
        <v>1.6259999999999999</v>
      </c>
      <c r="S122" s="84" t="str">
        <f t="shared" si="158"/>
        <v>нд</v>
      </c>
      <c r="T122" s="115" t="str">
        <f t="shared" si="159"/>
        <v>нд</v>
      </c>
      <c r="U122" s="84" t="str">
        <f t="shared" si="185"/>
        <v>нд</v>
      </c>
      <c r="V122" s="115" t="str">
        <f t="shared" si="160"/>
        <v>нд</v>
      </c>
      <c r="W122" s="84" t="str">
        <f t="shared" si="161"/>
        <v>нд</v>
      </c>
      <c r="X122" s="115" t="str">
        <f t="shared" si="162"/>
        <v>нд</v>
      </c>
      <c r="Y122" s="84" t="str">
        <f t="shared" si="163"/>
        <v>нд</v>
      </c>
      <c r="Z122" s="115" t="str">
        <f t="shared" si="164"/>
        <v>нд</v>
      </c>
      <c r="AA122" s="84" t="str">
        <f t="shared" si="165"/>
        <v>нд</v>
      </c>
      <c r="AB122" s="115" t="str">
        <f t="shared" si="166"/>
        <v>нд</v>
      </c>
      <c r="AC122" s="86" t="s">
        <v>26</v>
      </c>
    </row>
    <row r="123" spans="1:29" s="49" customFormat="1" ht="20.25" customHeight="1" x14ac:dyDescent="0.25">
      <c r="A123" s="88" t="s">
        <v>208</v>
      </c>
      <c r="B123" s="91" t="s">
        <v>247</v>
      </c>
      <c r="C123" s="90" t="s">
        <v>248</v>
      </c>
      <c r="D123" s="82">
        <v>0.94599999999999995</v>
      </c>
      <c r="E123" s="86">
        <v>1.1839999999999999</v>
      </c>
      <c r="F123" s="82" t="s">
        <v>26</v>
      </c>
      <c r="G123" s="82">
        <v>0.94599999999999995</v>
      </c>
      <c r="H123" s="108" t="str">
        <f t="shared" si="191"/>
        <v>нд</v>
      </c>
      <c r="I123" s="29" t="s">
        <v>26</v>
      </c>
      <c r="J123" s="29" t="s">
        <v>26</v>
      </c>
      <c r="K123" s="29" t="s">
        <v>26</v>
      </c>
      <c r="L123" s="29" t="s">
        <v>26</v>
      </c>
      <c r="M123" s="108" t="str">
        <f t="shared" si="192"/>
        <v>нд</v>
      </c>
      <c r="N123" s="29" t="s">
        <v>26</v>
      </c>
      <c r="O123" s="29" t="s">
        <v>26</v>
      </c>
      <c r="P123" s="29" t="s">
        <v>26</v>
      </c>
      <c r="Q123" s="29" t="s">
        <v>26</v>
      </c>
      <c r="R123" s="84">
        <f t="shared" si="184"/>
        <v>0.94599999999999995</v>
      </c>
      <c r="S123" s="84" t="str">
        <f t="shared" si="158"/>
        <v>нд</v>
      </c>
      <c r="T123" s="115" t="str">
        <f t="shared" si="159"/>
        <v>нд</v>
      </c>
      <c r="U123" s="84" t="str">
        <f t="shared" si="185"/>
        <v>нд</v>
      </c>
      <c r="V123" s="115" t="str">
        <f t="shared" si="160"/>
        <v>нд</v>
      </c>
      <c r="W123" s="84" t="str">
        <f t="shared" si="161"/>
        <v>нд</v>
      </c>
      <c r="X123" s="115" t="str">
        <f t="shared" si="162"/>
        <v>нд</v>
      </c>
      <c r="Y123" s="84" t="str">
        <f t="shared" si="163"/>
        <v>нд</v>
      </c>
      <c r="Z123" s="115" t="str">
        <f t="shared" si="164"/>
        <v>нд</v>
      </c>
      <c r="AA123" s="84" t="str">
        <f t="shared" si="165"/>
        <v>нд</v>
      </c>
      <c r="AB123" s="115" t="str">
        <f t="shared" si="166"/>
        <v>нд</v>
      </c>
      <c r="AC123" s="86" t="s">
        <v>26</v>
      </c>
    </row>
    <row r="124" spans="1:29" s="49" customFormat="1" ht="31.5" x14ac:dyDescent="0.25">
      <c r="A124" s="88" t="s">
        <v>208</v>
      </c>
      <c r="B124" s="61" t="s">
        <v>249</v>
      </c>
      <c r="C124" s="90" t="s">
        <v>250</v>
      </c>
      <c r="D124" s="82" t="s">
        <v>26</v>
      </c>
      <c r="E124" s="86" t="s">
        <v>26</v>
      </c>
      <c r="F124" s="82" t="s">
        <v>26</v>
      </c>
      <c r="G124" s="82" t="s">
        <v>26</v>
      </c>
      <c r="H124" s="108" t="str">
        <f t="shared" si="191"/>
        <v>нд</v>
      </c>
      <c r="I124" s="29" t="s">
        <v>26</v>
      </c>
      <c r="J124" s="29" t="s">
        <v>26</v>
      </c>
      <c r="K124" s="29" t="s">
        <v>26</v>
      </c>
      <c r="L124" s="29" t="s">
        <v>26</v>
      </c>
      <c r="M124" s="108" t="str">
        <f t="shared" si="192"/>
        <v>нд</v>
      </c>
      <c r="N124" s="29" t="s">
        <v>26</v>
      </c>
      <c r="O124" s="29" t="s">
        <v>26</v>
      </c>
      <c r="P124" s="29" t="s">
        <v>26</v>
      </c>
      <c r="Q124" s="29" t="s">
        <v>26</v>
      </c>
      <c r="R124" s="29" t="str">
        <f t="shared" si="184"/>
        <v>нд</v>
      </c>
      <c r="S124" s="84" t="str">
        <f t="shared" si="158"/>
        <v>нд</v>
      </c>
      <c r="T124" s="115" t="str">
        <f t="shared" si="159"/>
        <v>нд</v>
      </c>
      <c r="U124" s="84" t="str">
        <f t="shared" si="185"/>
        <v>нд</v>
      </c>
      <c r="V124" s="115" t="str">
        <f t="shared" si="160"/>
        <v>нд</v>
      </c>
      <c r="W124" s="84" t="str">
        <f t="shared" si="161"/>
        <v>нд</v>
      </c>
      <c r="X124" s="115" t="str">
        <f t="shared" si="162"/>
        <v>нд</v>
      </c>
      <c r="Y124" s="84" t="str">
        <f t="shared" si="163"/>
        <v>нд</v>
      </c>
      <c r="Z124" s="115" t="str">
        <f t="shared" si="164"/>
        <v>нд</v>
      </c>
      <c r="AA124" s="84" t="str">
        <f t="shared" si="165"/>
        <v>нд</v>
      </c>
      <c r="AB124" s="115" t="str">
        <f t="shared" si="166"/>
        <v>нд</v>
      </c>
      <c r="AC124" s="86" t="s">
        <v>26</v>
      </c>
    </row>
    <row r="125" spans="1:29" s="49" customFormat="1" ht="31.5" x14ac:dyDescent="0.25">
      <c r="A125" s="88" t="s">
        <v>208</v>
      </c>
      <c r="B125" s="61" t="s">
        <v>251</v>
      </c>
      <c r="C125" s="90" t="s">
        <v>252</v>
      </c>
      <c r="D125" s="82" t="s">
        <v>26</v>
      </c>
      <c r="E125" s="86" t="s">
        <v>26</v>
      </c>
      <c r="F125" s="82" t="s">
        <v>26</v>
      </c>
      <c r="G125" s="82" t="s">
        <v>26</v>
      </c>
      <c r="H125" s="108" t="str">
        <f t="shared" si="191"/>
        <v>нд</v>
      </c>
      <c r="I125" s="29" t="s">
        <v>26</v>
      </c>
      <c r="J125" s="29" t="s">
        <v>26</v>
      </c>
      <c r="K125" s="29" t="s">
        <v>26</v>
      </c>
      <c r="L125" s="29" t="s">
        <v>26</v>
      </c>
      <c r="M125" s="108" t="str">
        <f t="shared" si="192"/>
        <v>нд</v>
      </c>
      <c r="N125" s="29" t="s">
        <v>26</v>
      </c>
      <c r="O125" s="29" t="s">
        <v>26</v>
      </c>
      <c r="P125" s="29" t="s">
        <v>26</v>
      </c>
      <c r="Q125" s="29" t="s">
        <v>26</v>
      </c>
      <c r="R125" s="29" t="str">
        <f t="shared" si="184"/>
        <v>нд</v>
      </c>
      <c r="S125" s="84" t="str">
        <f t="shared" si="158"/>
        <v>нд</v>
      </c>
      <c r="T125" s="115" t="str">
        <f t="shared" si="159"/>
        <v>нд</v>
      </c>
      <c r="U125" s="84" t="str">
        <f t="shared" si="185"/>
        <v>нд</v>
      </c>
      <c r="V125" s="115" t="str">
        <f t="shared" si="160"/>
        <v>нд</v>
      </c>
      <c r="W125" s="84" t="str">
        <f t="shared" si="161"/>
        <v>нд</v>
      </c>
      <c r="X125" s="115" t="str">
        <f t="shared" si="162"/>
        <v>нд</v>
      </c>
      <c r="Y125" s="84" t="str">
        <f t="shared" si="163"/>
        <v>нд</v>
      </c>
      <c r="Z125" s="115" t="str">
        <f t="shared" si="164"/>
        <v>нд</v>
      </c>
      <c r="AA125" s="84" t="str">
        <f t="shared" si="165"/>
        <v>нд</v>
      </c>
      <c r="AB125" s="115" t="str">
        <f t="shared" si="166"/>
        <v>нд</v>
      </c>
      <c r="AC125" s="86" t="s">
        <v>26</v>
      </c>
    </row>
    <row r="126" spans="1:29" s="49" customFormat="1" ht="31.5" x14ac:dyDescent="0.25">
      <c r="A126" s="36" t="s">
        <v>95</v>
      </c>
      <c r="B126" s="37" t="s">
        <v>96</v>
      </c>
      <c r="C126" s="38" t="s">
        <v>25</v>
      </c>
      <c r="D126" s="38" t="str">
        <f t="shared" ref="D126" si="193">IF(NOT(SUM(D127)=0),SUM(D127),"нд")</f>
        <v>нд</v>
      </c>
      <c r="E126" s="38" t="str">
        <f t="shared" ref="E126" si="194">IF(NOT(SUM(E127)=0),SUM(E127),"нд")</f>
        <v>нд</v>
      </c>
      <c r="F126" s="38" t="str">
        <f t="shared" ref="F126:G126" si="195">IF(NOT(SUM(F127)=0),SUM(F127),"нд")</f>
        <v>нд</v>
      </c>
      <c r="G126" s="38" t="str">
        <f t="shared" si="195"/>
        <v>нд</v>
      </c>
      <c r="H126" s="38" t="str">
        <f t="shared" ref="H126:Q126" si="196">IF(NOT(SUM(H127)=0),SUM(H127),"нд")</f>
        <v>нд</v>
      </c>
      <c r="I126" s="38" t="str">
        <f t="shared" si="196"/>
        <v>нд</v>
      </c>
      <c r="J126" s="38" t="str">
        <f t="shared" si="196"/>
        <v>нд</v>
      </c>
      <c r="K126" s="38" t="str">
        <f t="shared" si="196"/>
        <v>нд</v>
      </c>
      <c r="L126" s="38" t="str">
        <f t="shared" si="196"/>
        <v>нд</v>
      </c>
      <c r="M126" s="38" t="str">
        <f t="shared" si="196"/>
        <v>нд</v>
      </c>
      <c r="N126" s="38" t="str">
        <f t="shared" si="196"/>
        <v>нд</v>
      </c>
      <c r="O126" s="38" t="str">
        <f t="shared" si="196"/>
        <v>нд</v>
      </c>
      <c r="P126" s="38" t="str">
        <f t="shared" si="196"/>
        <v>нд</v>
      </c>
      <c r="Q126" s="38" t="str">
        <f t="shared" si="196"/>
        <v>нд</v>
      </c>
      <c r="R126" s="38" t="str">
        <f t="shared" si="184"/>
        <v>нд</v>
      </c>
      <c r="S126" s="38" t="str">
        <f t="shared" si="158"/>
        <v>нд</v>
      </c>
      <c r="T126" s="38" t="str">
        <f t="shared" si="159"/>
        <v>нд</v>
      </c>
      <c r="U126" s="38" t="str">
        <f t="shared" si="185"/>
        <v>нд</v>
      </c>
      <c r="V126" s="38" t="str">
        <f t="shared" si="160"/>
        <v>нд</v>
      </c>
      <c r="W126" s="38" t="str">
        <f t="shared" si="161"/>
        <v>нд</v>
      </c>
      <c r="X126" s="38" t="str">
        <f t="shared" si="162"/>
        <v>нд</v>
      </c>
      <c r="Y126" s="38" t="str">
        <f t="shared" si="163"/>
        <v>нд</v>
      </c>
      <c r="Z126" s="38" t="str">
        <f t="shared" si="164"/>
        <v>нд</v>
      </c>
      <c r="AA126" s="38" t="str">
        <f t="shared" si="165"/>
        <v>нд</v>
      </c>
      <c r="AB126" s="38" t="str">
        <f t="shared" si="166"/>
        <v>нд</v>
      </c>
      <c r="AC126" s="38" t="s">
        <v>26</v>
      </c>
    </row>
    <row r="127" spans="1:29" s="49" customFormat="1" x14ac:dyDescent="0.25">
      <c r="A127" s="29" t="s">
        <v>26</v>
      </c>
      <c r="B127" s="29" t="s">
        <v>26</v>
      </c>
      <c r="C127" s="29" t="s">
        <v>26</v>
      </c>
      <c r="D127" s="29" t="s">
        <v>26</v>
      </c>
      <c r="E127" s="29" t="s">
        <v>26</v>
      </c>
      <c r="F127" s="29" t="s">
        <v>26</v>
      </c>
      <c r="G127" s="29" t="s">
        <v>26</v>
      </c>
      <c r="H127" s="29" t="s">
        <v>26</v>
      </c>
      <c r="I127" s="29" t="s">
        <v>26</v>
      </c>
      <c r="J127" s="29" t="s">
        <v>26</v>
      </c>
      <c r="K127" s="29" t="s">
        <v>26</v>
      </c>
      <c r="L127" s="29" t="s">
        <v>26</v>
      </c>
      <c r="M127" s="29" t="s">
        <v>26</v>
      </c>
      <c r="N127" s="29" t="s">
        <v>26</v>
      </c>
      <c r="O127" s="29" t="s">
        <v>26</v>
      </c>
      <c r="P127" s="29" t="s">
        <v>26</v>
      </c>
      <c r="Q127" s="29" t="s">
        <v>26</v>
      </c>
      <c r="R127" s="29" t="str">
        <f t="shared" si="184"/>
        <v>нд</v>
      </c>
      <c r="S127" s="79" t="str">
        <f t="shared" si="158"/>
        <v>нд</v>
      </c>
      <c r="T127" s="115" t="str">
        <f t="shared" si="159"/>
        <v>нд</v>
      </c>
      <c r="U127" s="79" t="str">
        <f t="shared" si="185"/>
        <v>нд</v>
      </c>
      <c r="V127" s="115" t="str">
        <f t="shared" si="160"/>
        <v>нд</v>
      </c>
      <c r="W127" s="79" t="str">
        <f t="shared" si="161"/>
        <v>нд</v>
      </c>
      <c r="X127" s="115" t="str">
        <f t="shared" si="162"/>
        <v>нд</v>
      </c>
      <c r="Y127" s="79" t="str">
        <f t="shared" si="163"/>
        <v>нд</v>
      </c>
      <c r="Z127" s="115" t="str">
        <f t="shared" si="164"/>
        <v>нд</v>
      </c>
      <c r="AA127" s="79" t="str">
        <f t="shared" si="165"/>
        <v>нд</v>
      </c>
      <c r="AB127" s="115" t="str">
        <f t="shared" si="166"/>
        <v>нд</v>
      </c>
      <c r="AC127" s="29" t="s">
        <v>26</v>
      </c>
    </row>
    <row r="128" spans="1:29" s="49" customFormat="1" ht="47.25" x14ac:dyDescent="0.25">
      <c r="A128" s="33" t="s">
        <v>97</v>
      </c>
      <c r="B128" s="34" t="s">
        <v>98</v>
      </c>
      <c r="C128" s="35" t="s">
        <v>25</v>
      </c>
      <c r="D128" s="46">
        <f t="shared" ref="D128:E128" si="197">IF(NOT(SUM(D129,D131,D133,D135,D137,D139,D146,D148)=0),SUM(D129,D131,D133,D135,D137,D139,D146,D148),"нд")</f>
        <v>42.323</v>
      </c>
      <c r="E128" s="46">
        <f t="shared" si="197"/>
        <v>96.572999999999993</v>
      </c>
      <c r="F128" s="46" t="str">
        <f t="shared" ref="F128" si="198">IF(NOT(SUM(F129,F131,F133,F135,F137,F139,F146,F148)=0),SUM(F129,F131,F133,F135,F137,F139,F146,F148),"нд")</f>
        <v>нд</v>
      </c>
      <c r="G128" s="46">
        <f>IF(NOT(SUM(G129,G131,G133,G135,G137,G139,G146,G148)=0),SUM(G129,G131,G133,G135,G137,G139,G146,G148),"нд")</f>
        <v>42.323</v>
      </c>
      <c r="H128" s="46">
        <f t="shared" ref="H128:Q128" si="199">IF(NOT(SUM(H129,H131,H133,H135,H137,H139,H146,H148)=0),SUM(H129,H131,H133,H135,H137,H139,H146,H148),"нд")</f>
        <v>17.393999999999998</v>
      </c>
      <c r="I128" s="46" t="str">
        <f t="shared" si="199"/>
        <v>нд</v>
      </c>
      <c r="J128" s="46" t="str">
        <f t="shared" si="199"/>
        <v>нд</v>
      </c>
      <c r="K128" s="46">
        <f t="shared" si="199"/>
        <v>17.393999999999998</v>
      </c>
      <c r="L128" s="46" t="str">
        <f t="shared" si="199"/>
        <v>нд</v>
      </c>
      <c r="M128" s="46">
        <f t="shared" si="199"/>
        <v>17.074000000000002</v>
      </c>
      <c r="N128" s="46" t="str">
        <f t="shared" si="199"/>
        <v>нд</v>
      </c>
      <c r="O128" s="46" t="str">
        <f t="shared" si="199"/>
        <v>нд</v>
      </c>
      <c r="P128" s="46">
        <f t="shared" si="199"/>
        <v>17.074000000000002</v>
      </c>
      <c r="Q128" s="46" t="str">
        <f t="shared" si="199"/>
        <v>нд</v>
      </c>
      <c r="R128" s="46">
        <f t="shared" si="184"/>
        <v>24.929000000000002</v>
      </c>
      <c r="S128" s="46">
        <f t="shared" si="158"/>
        <v>-0.31999999999999673</v>
      </c>
      <c r="T128" s="117">
        <f t="shared" si="159"/>
        <v>-1.84</v>
      </c>
      <c r="U128" s="46" t="str">
        <f t="shared" si="185"/>
        <v>нд</v>
      </c>
      <c r="V128" s="117" t="str">
        <f t="shared" si="160"/>
        <v>нд</v>
      </c>
      <c r="W128" s="46" t="str">
        <f t="shared" si="161"/>
        <v>нд</v>
      </c>
      <c r="X128" s="117" t="str">
        <f t="shared" si="162"/>
        <v>нд</v>
      </c>
      <c r="Y128" s="46">
        <f t="shared" si="163"/>
        <v>-0.31999999999999673</v>
      </c>
      <c r="Z128" s="117">
        <f t="shared" si="164"/>
        <v>-1.84</v>
      </c>
      <c r="AA128" s="46" t="str">
        <f t="shared" si="165"/>
        <v>нд</v>
      </c>
      <c r="AB128" s="117" t="str">
        <f t="shared" si="166"/>
        <v>нд</v>
      </c>
      <c r="AC128" s="46" t="s">
        <v>26</v>
      </c>
    </row>
    <row r="129" spans="1:29" s="49" customFormat="1" ht="31.5" customHeight="1" x14ac:dyDescent="0.25">
      <c r="A129" s="36" t="s">
        <v>99</v>
      </c>
      <c r="B129" s="37" t="s">
        <v>100</v>
      </c>
      <c r="C129" s="38" t="s">
        <v>25</v>
      </c>
      <c r="D129" s="38" t="str">
        <f t="shared" ref="D129" si="200">IF(NOT(SUM(D130)=0),SUM(D130),"нд")</f>
        <v>нд</v>
      </c>
      <c r="E129" s="38" t="str">
        <f t="shared" ref="E129" si="201">IF(NOT(SUM(E130)=0),SUM(E130),"нд")</f>
        <v>нд</v>
      </c>
      <c r="F129" s="38" t="str">
        <f t="shared" ref="F129:G129" si="202">IF(NOT(SUM(F130)=0),SUM(F130),"нд")</f>
        <v>нд</v>
      </c>
      <c r="G129" s="38" t="str">
        <f t="shared" si="202"/>
        <v>нд</v>
      </c>
      <c r="H129" s="38" t="str">
        <f t="shared" ref="H129:Q129" si="203">IF(NOT(SUM(H130)=0),SUM(H130),"нд")</f>
        <v>нд</v>
      </c>
      <c r="I129" s="38" t="str">
        <f t="shared" si="203"/>
        <v>нд</v>
      </c>
      <c r="J129" s="38" t="str">
        <f t="shared" si="203"/>
        <v>нд</v>
      </c>
      <c r="K129" s="38" t="str">
        <f t="shared" si="203"/>
        <v>нд</v>
      </c>
      <c r="L129" s="38" t="str">
        <f t="shared" si="203"/>
        <v>нд</v>
      </c>
      <c r="M129" s="38" t="str">
        <f t="shared" si="203"/>
        <v>нд</v>
      </c>
      <c r="N129" s="38" t="str">
        <f t="shared" si="203"/>
        <v>нд</v>
      </c>
      <c r="O129" s="38" t="str">
        <f t="shared" si="203"/>
        <v>нд</v>
      </c>
      <c r="P129" s="38" t="str">
        <f t="shared" si="203"/>
        <v>нд</v>
      </c>
      <c r="Q129" s="38" t="str">
        <f t="shared" si="203"/>
        <v>нд</v>
      </c>
      <c r="R129" s="38" t="str">
        <f t="shared" si="184"/>
        <v>нд</v>
      </c>
      <c r="S129" s="38" t="str">
        <f t="shared" si="158"/>
        <v>нд</v>
      </c>
      <c r="T129" s="118" t="str">
        <f t="shared" si="159"/>
        <v>нд</v>
      </c>
      <c r="U129" s="38" t="str">
        <f t="shared" si="185"/>
        <v>нд</v>
      </c>
      <c r="V129" s="118" t="str">
        <f t="shared" si="160"/>
        <v>нд</v>
      </c>
      <c r="W129" s="38" t="str">
        <f t="shared" si="161"/>
        <v>нд</v>
      </c>
      <c r="X129" s="118" t="str">
        <f t="shared" si="162"/>
        <v>нд</v>
      </c>
      <c r="Y129" s="38" t="str">
        <f t="shared" si="163"/>
        <v>нд</v>
      </c>
      <c r="Z129" s="118" t="str">
        <f t="shared" si="164"/>
        <v>нд</v>
      </c>
      <c r="AA129" s="38" t="str">
        <f t="shared" si="165"/>
        <v>нд</v>
      </c>
      <c r="AB129" s="118" t="str">
        <f t="shared" si="166"/>
        <v>нд</v>
      </c>
      <c r="AC129" s="38" t="s">
        <v>26</v>
      </c>
    </row>
    <row r="130" spans="1:29" s="49" customFormat="1" x14ac:dyDescent="0.25">
      <c r="A130" s="29" t="s">
        <v>26</v>
      </c>
      <c r="B130" s="29" t="s">
        <v>26</v>
      </c>
      <c r="C130" s="29" t="s">
        <v>26</v>
      </c>
      <c r="D130" s="29" t="s">
        <v>26</v>
      </c>
      <c r="E130" s="29" t="s">
        <v>26</v>
      </c>
      <c r="F130" s="29" t="s">
        <v>26</v>
      </c>
      <c r="G130" s="29" t="s">
        <v>26</v>
      </c>
      <c r="H130" s="29" t="s">
        <v>26</v>
      </c>
      <c r="I130" s="29" t="s">
        <v>26</v>
      </c>
      <c r="J130" s="29" t="s">
        <v>26</v>
      </c>
      <c r="K130" s="29" t="s">
        <v>26</v>
      </c>
      <c r="L130" s="29" t="s">
        <v>26</v>
      </c>
      <c r="M130" s="29" t="s">
        <v>26</v>
      </c>
      <c r="N130" s="29" t="s">
        <v>26</v>
      </c>
      <c r="O130" s="29" t="s">
        <v>26</v>
      </c>
      <c r="P130" s="29" t="s">
        <v>26</v>
      </c>
      <c r="Q130" s="29" t="s">
        <v>26</v>
      </c>
      <c r="R130" s="29" t="str">
        <f t="shared" si="184"/>
        <v>нд</v>
      </c>
      <c r="S130" s="79" t="str">
        <f t="shared" si="158"/>
        <v>нд</v>
      </c>
      <c r="T130" s="115" t="str">
        <f t="shared" si="159"/>
        <v>нд</v>
      </c>
      <c r="U130" s="79" t="str">
        <f t="shared" si="185"/>
        <v>нд</v>
      </c>
      <c r="V130" s="115" t="str">
        <f t="shared" si="160"/>
        <v>нд</v>
      </c>
      <c r="W130" s="79" t="str">
        <f t="shared" si="161"/>
        <v>нд</v>
      </c>
      <c r="X130" s="115" t="str">
        <f t="shared" si="162"/>
        <v>нд</v>
      </c>
      <c r="Y130" s="79" t="str">
        <f t="shared" si="163"/>
        <v>нд</v>
      </c>
      <c r="Z130" s="115" t="str">
        <f t="shared" si="164"/>
        <v>нд</v>
      </c>
      <c r="AA130" s="79" t="str">
        <f t="shared" si="165"/>
        <v>нд</v>
      </c>
      <c r="AB130" s="115" t="str">
        <f t="shared" si="166"/>
        <v>нд</v>
      </c>
      <c r="AC130" s="29" t="s">
        <v>26</v>
      </c>
    </row>
    <row r="131" spans="1:29" s="49" customFormat="1" ht="31.5" x14ac:dyDescent="0.25">
      <c r="A131" s="36" t="s">
        <v>101</v>
      </c>
      <c r="B131" s="37" t="s">
        <v>102</v>
      </c>
      <c r="C131" s="38" t="s">
        <v>25</v>
      </c>
      <c r="D131" s="38" t="str">
        <f t="shared" ref="D131:E131" si="204">IF(NOT(SUM(D132)=0),SUM(D132),"нд")</f>
        <v>нд</v>
      </c>
      <c r="E131" s="38" t="str">
        <f t="shared" si="204"/>
        <v>нд</v>
      </c>
      <c r="F131" s="38" t="str">
        <f t="shared" ref="F131:G131" si="205">IF(NOT(SUM(F132)=0),SUM(F132),"нд")</f>
        <v>нд</v>
      </c>
      <c r="G131" s="38" t="str">
        <f t="shared" si="205"/>
        <v>нд</v>
      </c>
      <c r="H131" s="38" t="str">
        <f t="shared" ref="H131:Q131" si="206">IF(NOT(SUM(H132)=0),SUM(H132),"нд")</f>
        <v>нд</v>
      </c>
      <c r="I131" s="38" t="str">
        <f t="shared" si="206"/>
        <v>нд</v>
      </c>
      <c r="J131" s="38" t="str">
        <f t="shared" si="206"/>
        <v>нд</v>
      </c>
      <c r="K131" s="38" t="str">
        <f t="shared" si="206"/>
        <v>нд</v>
      </c>
      <c r="L131" s="38" t="str">
        <f t="shared" si="206"/>
        <v>нд</v>
      </c>
      <c r="M131" s="38" t="str">
        <f t="shared" si="206"/>
        <v>нд</v>
      </c>
      <c r="N131" s="38" t="str">
        <f t="shared" si="206"/>
        <v>нд</v>
      </c>
      <c r="O131" s="38" t="str">
        <f t="shared" si="206"/>
        <v>нд</v>
      </c>
      <c r="P131" s="38" t="str">
        <f t="shared" si="206"/>
        <v>нд</v>
      </c>
      <c r="Q131" s="38" t="str">
        <f t="shared" si="206"/>
        <v>нд</v>
      </c>
      <c r="R131" s="38" t="str">
        <f t="shared" si="184"/>
        <v>нд</v>
      </c>
      <c r="S131" s="38" t="str">
        <f t="shared" si="158"/>
        <v>нд</v>
      </c>
      <c r="T131" s="38" t="str">
        <f t="shared" si="159"/>
        <v>нд</v>
      </c>
      <c r="U131" s="38" t="str">
        <f t="shared" si="185"/>
        <v>нд</v>
      </c>
      <c r="V131" s="38" t="str">
        <f t="shared" si="160"/>
        <v>нд</v>
      </c>
      <c r="W131" s="38" t="str">
        <f t="shared" si="161"/>
        <v>нд</v>
      </c>
      <c r="X131" s="38" t="str">
        <f t="shared" si="162"/>
        <v>нд</v>
      </c>
      <c r="Y131" s="38" t="str">
        <f t="shared" si="163"/>
        <v>нд</v>
      </c>
      <c r="Z131" s="38" t="str">
        <f t="shared" si="164"/>
        <v>нд</v>
      </c>
      <c r="AA131" s="38" t="str">
        <f t="shared" si="165"/>
        <v>нд</v>
      </c>
      <c r="AB131" s="38" t="str">
        <f t="shared" si="166"/>
        <v>нд</v>
      </c>
      <c r="AC131" s="38" t="s">
        <v>26</v>
      </c>
    </row>
    <row r="132" spans="1:29" s="49" customFormat="1" x14ac:dyDescent="0.25">
      <c r="A132" s="29" t="s">
        <v>26</v>
      </c>
      <c r="B132" s="29" t="s">
        <v>26</v>
      </c>
      <c r="C132" s="29" t="s">
        <v>26</v>
      </c>
      <c r="D132" s="29" t="s">
        <v>26</v>
      </c>
      <c r="E132" s="29" t="s">
        <v>26</v>
      </c>
      <c r="F132" s="29" t="s">
        <v>26</v>
      </c>
      <c r="G132" s="29" t="s">
        <v>26</v>
      </c>
      <c r="H132" s="29" t="s">
        <v>26</v>
      </c>
      <c r="I132" s="29" t="s">
        <v>26</v>
      </c>
      <c r="J132" s="29" t="s">
        <v>26</v>
      </c>
      <c r="K132" s="29" t="s">
        <v>26</v>
      </c>
      <c r="L132" s="29" t="s">
        <v>26</v>
      </c>
      <c r="M132" s="29" t="s">
        <v>26</v>
      </c>
      <c r="N132" s="29" t="s">
        <v>26</v>
      </c>
      <c r="O132" s="29" t="s">
        <v>26</v>
      </c>
      <c r="P132" s="29" t="s">
        <v>26</v>
      </c>
      <c r="Q132" s="29" t="s">
        <v>26</v>
      </c>
      <c r="R132" s="29" t="str">
        <f t="shared" si="184"/>
        <v>нд</v>
      </c>
      <c r="S132" s="79" t="str">
        <f t="shared" si="158"/>
        <v>нд</v>
      </c>
      <c r="T132" s="115" t="str">
        <f t="shared" si="159"/>
        <v>нд</v>
      </c>
      <c r="U132" s="79" t="str">
        <f t="shared" si="185"/>
        <v>нд</v>
      </c>
      <c r="V132" s="115" t="str">
        <f t="shared" si="160"/>
        <v>нд</v>
      </c>
      <c r="W132" s="79" t="str">
        <f t="shared" si="161"/>
        <v>нд</v>
      </c>
      <c r="X132" s="115" t="str">
        <f t="shared" si="162"/>
        <v>нд</v>
      </c>
      <c r="Y132" s="79" t="str">
        <f t="shared" si="163"/>
        <v>нд</v>
      </c>
      <c r="Z132" s="115" t="str">
        <f t="shared" si="164"/>
        <v>нд</v>
      </c>
      <c r="AA132" s="79" t="str">
        <f t="shared" si="165"/>
        <v>нд</v>
      </c>
      <c r="AB132" s="115" t="str">
        <f t="shared" si="166"/>
        <v>нд</v>
      </c>
      <c r="AC132" s="29" t="s">
        <v>26</v>
      </c>
    </row>
    <row r="133" spans="1:29" s="49" customFormat="1" ht="47.25" customHeight="1" x14ac:dyDescent="0.25">
      <c r="A133" s="36" t="s">
        <v>103</v>
      </c>
      <c r="B133" s="37" t="s">
        <v>104</v>
      </c>
      <c r="C133" s="38" t="s">
        <v>25</v>
      </c>
      <c r="D133" s="38" t="str">
        <f t="shared" ref="D133" si="207">IF(NOT(SUM(D134)=0),SUM(D134),"нд")</f>
        <v>нд</v>
      </c>
      <c r="E133" s="38" t="str">
        <f t="shared" ref="E133" si="208">IF(NOT(SUM(E134)=0),SUM(E134),"нд")</f>
        <v>нд</v>
      </c>
      <c r="F133" s="38" t="str">
        <f t="shared" ref="F133:Q133" si="209">IF(NOT(SUM(F134)=0),SUM(F134),"нд")</f>
        <v>нд</v>
      </c>
      <c r="G133" s="38" t="str">
        <f t="shared" si="209"/>
        <v>нд</v>
      </c>
      <c r="H133" s="38" t="str">
        <f t="shared" si="209"/>
        <v>нд</v>
      </c>
      <c r="I133" s="38" t="str">
        <f t="shared" si="209"/>
        <v>нд</v>
      </c>
      <c r="J133" s="38" t="str">
        <f t="shared" si="209"/>
        <v>нд</v>
      </c>
      <c r="K133" s="38" t="str">
        <f t="shared" si="209"/>
        <v>нд</v>
      </c>
      <c r="L133" s="38" t="str">
        <f t="shared" si="209"/>
        <v>нд</v>
      </c>
      <c r="M133" s="38" t="str">
        <f t="shared" si="209"/>
        <v>нд</v>
      </c>
      <c r="N133" s="38" t="str">
        <f t="shared" si="209"/>
        <v>нд</v>
      </c>
      <c r="O133" s="38" t="str">
        <f t="shared" si="209"/>
        <v>нд</v>
      </c>
      <c r="P133" s="38" t="str">
        <f t="shared" si="209"/>
        <v>нд</v>
      </c>
      <c r="Q133" s="38" t="str">
        <f t="shared" si="209"/>
        <v>нд</v>
      </c>
      <c r="R133" s="38" t="str">
        <f t="shared" si="184"/>
        <v>нд</v>
      </c>
      <c r="S133" s="38" t="str">
        <f t="shared" si="158"/>
        <v>нд</v>
      </c>
      <c r="T133" s="38" t="str">
        <f t="shared" si="159"/>
        <v>нд</v>
      </c>
      <c r="U133" s="38" t="str">
        <f t="shared" si="185"/>
        <v>нд</v>
      </c>
      <c r="V133" s="38" t="str">
        <f t="shared" si="160"/>
        <v>нд</v>
      </c>
      <c r="W133" s="38" t="str">
        <f t="shared" si="161"/>
        <v>нд</v>
      </c>
      <c r="X133" s="38" t="str">
        <f t="shared" si="162"/>
        <v>нд</v>
      </c>
      <c r="Y133" s="38" t="str">
        <f t="shared" si="163"/>
        <v>нд</v>
      </c>
      <c r="Z133" s="38" t="str">
        <f t="shared" si="164"/>
        <v>нд</v>
      </c>
      <c r="AA133" s="38" t="str">
        <f t="shared" si="165"/>
        <v>нд</v>
      </c>
      <c r="AB133" s="38" t="str">
        <f t="shared" si="166"/>
        <v>нд</v>
      </c>
      <c r="AC133" s="38" t="s">
        <v>26</v>
      </c>
    </row>
    <row r="134" spans="1:29" s="49" customFormat="1" ht="19.5" customHeight="1" x14ac:dyDescent="0.25">
      <c r="A134" s="29" t="s">
        <v>26</v>
      </c>
      <c r="B134" s="29" t="s">
        <v>26</v>
      </c>
      <c r="C134" s="29" t="s">
        <v>26</v>
      </c>
      <c r="D134" s="29" t="s">
        <v>26</v>
      </c>
      <c r="E134" s="29" t="s">
        <v>26</v>
      </c>
      <c r="F134" s="29" t="s">
        <v>26</v>
      </c>
      <c r="G134" s="29" t="s">
        <v>26</v>
      </c>
      <c r="H134" s="29" t="s">
        <v>26</v>
      </c>
      <c r="I134" s="29" t="s">
        <v>26</v>
      </c>
      <c r="J134" s="29" t="s">
        <v>26</v>
      </c>
      <c r="K134" s="29" t="s">
        <v>26</v>
      </c>
      <c r="L134" s="29" t="s">
        <v>26</v>
      </c>
      <c r="M134" s="29" t="s">
        <v>26</v>
      </c>
      <c r="N134" s="29" t="s">
        <v>26</v>
      </c>
      <c r="O134" s="29" t="s">
        <v>26</v>
      </c>
      <c r="P134" s="29" t="s">
        <v>26</v>
      </c>
      <c r="Q134" s="29" t="s">
        <v>26</v>
      </c>
      <c r="R134" s="29" t="str">
        <f t="shared" si="184"/>
        <v>нд</v>
      </c>
      <c r="S134" s="79" t="str">
        <f t="shared" si="158"/>
        <v>нд</v>
      </c>
      <c r="T134" s="115" t="str">
        <f t="shared" si="159"/>
        <v>нд</v>
      </c>
      <c r="U134" s="79" t="str">
        <f t="shared" si="185"/>
        <v>нд</v>
      </c>
      <c r="V134" s="115" t="str">
        <f t="shared" si="160"/>
        <v>нд</v>
      </c>
      <c r="W134" s="79" t="str">
        <f t="shared" si="161"/>
        <v>нд</v>
      </c>
      <c r="X134" s="115" t="str">
        <f t="shared" si="162"/>
        <v>нд</v>
      </c>
      <c r="Y134" s="79" t="str">
        <f t="shared" si="163"/>
        <v>нд</v>
      </c>
      <c r="Z134" s="115" t="str">
        <f t="shared" si="164"/>
        <v>нд</v>
      </c>
      <c r="AA134" s="79" t="str">
        <f t="shared" si="165"/>
        <v>нд</v>
      </c>
      <c r="AB134" s="115" t="str">
        <f t="shared" si="166"/>
        <v>нд</v>
      </c>
      <c r="AC134" s="29" t="s">
        <v>26</v>
      </c>
    </row>
    <row r="135" spans="1:29" s="49" customFormat="1" ht="31.5" customHeight="1" x14ac:dyDescent="0.25">
      <c r="A135" s="36" t="s">
        <v>105</v>
      </c>
      <c r="B135" s="37" t="s">
        <v>106</v>
      </c>
      <c r="C135" s="38" t="s">
        <v>25</v>
      </c>
      <c r="D135" s="38" t="str">
        <f t="shared" ref="D135" si="210">IF(NOT(SUM(D136)=0),SUM(D136),"нд")</f>
        <v>нд</v>
      </c>
      <c r="E135" s="38" t="str">
        <f t="shared" ref="E135" si="211">IF(NOT(SUM(E136)=0),SUM(E136),"нд")</f>
        <v>нд</v>
      </c>
      <c r="F135" s="38" t="str">
        <f t="shared" ref="F135:Q135" si="212">IF(NOT(SUM(F136)=0),SUM(F136),"нд")</f>
        <v>нд</v>
      </c>
      <c r="G135" s="38" t="str">
        <f t="shared" si="212"/>
        <v>нд</v>
      </c>
      <c r="H135" s="38" t="str">
        <f t="shared" si="212"/>
        <v>нд</v>
      </c>
      <c r="I135" s="38" t="str">
        <f t="shared" si="212"/>
        <v>нд</v>
      </c>
      <c r="J135" s="38" t="str">
        <f t="shared" si="212"/>
        <v>нд</v>
      </c>
      <c r="K135" s="38" t="str">
        <f t="shared" si="212"/>
        <v>нд</v>
      </c>
      <c r="L135" s="38" t="str">
        <f t="shared" si="212"/>
        <v>нд</v>
      </c>
      <c r="M135" s="38" t="str">
        <f t="shared" si="212"/>
        <v>нд</v>
      </c>
      <c r="N135" s="38" t="str">
        <f t="shared" si="212"/>
        <v>нд</v>
      </c>
      <c r="O135" s="38" t="str">
        <f t="shared" si="212"/>
        <v>нд</v>
      </c>
      <c r="P135" s="38" t="str">
        <f t="shared" si="212"/>
        <v>нд</v>
      </c>
      <c r="Q135" s="38" t="str">
        <f t="shared" si="212"/>
        <v>нд</v>
      </c>
      <c r="R135" s="38" t="str">
        <f t="shared" si="184"/>
        <v>нд</v>
      </c>
      <c r="S135" s="38" t="str">
        <f t="shared" si="158"/>
        <v>нд</v>
      </c>
      <c r="T135" s="38" t="str">
        <f t="shared" si="159"/>
        <v>нд</v>
      </c>
      <c r="U135" s="38" t="str">
        <f t="shared" si="185"/>
        <v>нд</v>
      </c>
      <c r="V135" s="38" t="str">
        <f t="shared" si="160"/>
        <v>нд</v>
      </c>
      <c r="W135" s="38" t="str">
        <f t="shared" si="161"/>
        <v>нд</v>
      </c>
      <c r="X135" s="38" t="str">
        <f t="shared" si="162"/>
        <v>нд</v>
      </c>
      <c r="Y135" s="38" t="str">
        <f t="shared" si="163"/>
        <v>нд</v>
      </c>
      <c r="Z135" s="38" t="str">
        <f t="shared" si="164"/>
        <v>нд</v>
      </c>
      <c r="AA135" s="38" t="str">
        <f t="shared" si="165"/>
        <v>нд</v>
      </c>
      <c r="AB135" s="38" t="str">
        <f t="shared" si="166"/>
        <v>нд</v>
      </c>
      <c r="AC135" s="38" t="s">
        <v>26</v>
      </c>
    </row>
    <row r="136" spans="1:29" s="49" customFormat="1" ht="21.75" customHeight="1" x14ac:dyDescent="0.25">
      <c r="A136" s="29" t="s">
        <v>26</v>
      </c>
      <c r="B136" s="29" t="s">
        <v>26</v>
      </c>
      <c r="C136" s="29" t="s">
        <v>26</v>
      </c>
      <c r="D136" s="29" t="s">
        <v>26</v>
      </c>
      <c r="E136" s="29" t="s">
        <v>26</v>
      </c>
      <c r="F136" s="29" t="s">
        <v>26</v>
      </c>
      <c r="G136" s="29" t="s">
        <v>26</v>
      </c>
      <c r="H136" s="29" t="s">
        <v>26</v>
      </c>
      <c r="I136" s="29" t="s">
        <v>26</v>
      </c>
      <c r="J136" s="29" t="s">
        <v>26</v>
      </c>
      <c r="K136" s="29" t="s">
        <v>26</v>
      </c>
      <c r="L136" s="29" t="s">
        <v>26</v>
      </c>
      <c r="M136" s="29" t="s">
        <v>26</v>
      </c>
      <c r="N136" s="29" t="s">
        <v>26</v>
      </c>
      <c r="O136" s="29" t="s">
        <v>26</v>
      </c>
      <c r="P136" s="29" t="s">
        <v>26</v>
      </c>
      <c r="Q136" s="29" t="s">
        <v>26</v>
      </c>
      <c r="R136" s="29" t="str">
        <f t="shared" si="184"/>
        <v>нд</v>
      </c>
      <c r="S136" s="79" t="str">
        <f t="shared" si="158"/>
        <v>нд</v>
      </c>
      <c r="T136" s="115" t="str">
        <f t="shared" si="159"/>
        <v>нд</v>
      </c>
      <c r="U136" s="79" t="str">
        <f t="shared" si="185"/>
        <v>нд</v>
      </c>
      <c r="V136" s="115" t="str">
        <f t="shared" si="160"/>
        <v>нд</v>
      </c>
      <c r="W136" s="79" t="str">
        <f t="shared" si="161"/>
        <v>нд</v>
      </c>
      <c r="X136" s="115" t="str">
        <f t="shared" si="162"/>
        <v>нд</v>
      </c>
      <c r="Y136" s="79" t="str">
        <f t="shared" si="163"/>
        <v>нд</v>
      </c>
      <c r="Z136" s="115" t="str">
        <f t="shared" si="164"/>
        <v>нд</v>
      </c>
      <c r="AA136" s="79" t="str">
        <f t="shared" si="165"/>
        <v>нд</v>
      </c>
      <c r="AB136" s="115" t="str">
        <f t="shared" si="166"/>
        <v>нд</v>
      </c>
      <c r="AC136" s="29" t="s">
        <v>26</v>
      </c>
    </row>
    <row r="137" spans="1:29" s="49" customFormat="1" ht="47.25" x14ac:dyDescent="0.25">
      <c r="A137" s="36" t="s">
        <v>107</v>
      </c>
      <c r="B137" s="37" t="s">
        <v>108</v>
      </c>
      <c r="C137" s="38" t="s">
        <v>25</v>
      </c>
      <c r="D137" s="38" t="str">
        <f t="shared" ref="D137:E137" si="213">IF(NOT(SUM(D138)=0),SUM(D138),"нд")</f>
        <v>нд</v>
      </c>
      <c r="E137" s="38" t="str">
        <f t="shared" si="213"/>
        <v>нд</v>
      </c>
      <c r="F137" s="38" t="str">
        <f t="shared" ref="F137:Q137" si="214">IF(NOT(SUM(F138)=0),SUM(F138),"нд")</f>
        <v>нд</v>
      </c>
      <c r="G137" s="38" t="str">
        <f t="shared" si="214"/>
        <v>нд</v>
      </c>
      <c r="H137" s="38" t="str">
        <f t="shared" si="214"/>
        <v>нд</v>
      </c>
      <c r="I137" s="38" t="str">
        <f t="shared" si="214"/>
        <v>нд</v>
      </c>
      <c r="J137" s="38" t="str">
        <f t="shared" si="214"/>
        <v>нд</v>
      </c>
      <c r="K137" s="38" t="str">
        <f t="shared" si="214"/>
        <v>нд</v>
      </c>
      <c r="L137" s="38" t="str">
        <f t="shared" si="214"/>
        <v>нд</v>
      </c>
      <c r="M137" s="38" t="str">
        <f t="shared" si="214"/>
        <v>нд</v>
      </c>
      <c r="N137" s="38" t="str">
        <f t="shared" si="214"/>
        <v>нд</v>
      </c>
      <c r="O137" s="38" t="str">
        <f t="shared" si="214"/>
        <v>нд</v>
      </c>
      <c r="P137" s="38" t="str">
        <f t="shared" si="214"/>
        <v>нд</v>
      </c>
      <c r="Q137" s="38" t="str">
        <f t="shared" si="214"/>
        <v>нд</v>
      </c>
      <c r="R137" s="38" t="str">
        <f t="shared" si="184"/>
        <v>нд</v>
      </c>
      <c r="S137" s="38" t="str">
        <f t="shared" si="158"/>
        <v>нд</v>
      </c>
      <c r="T137" s="38" t="str">
        <f t="shared" si="159"/>
        <v>нд</v>
      </c>
      <c r="U137" s="38" t="str">
        <f t="shared" si="185"/>
        <v>нд</v>
      </c>
      <c r="V137" s="38" t="str">
        <f t="shared" si="160"/>
        <v>нд</v>
      </c>
      <c r="W137" s="38" t="str">
        <f t="shared" si="161"/>
        <v>нд</v>
      </c>
      <c r="X137" s="38" t="str">
        <f t="shared" si="162"/>
        <v>нд</v>
      </c>
      <c r="Y137" s="38" t="str">
        <f t="shared" si="163"/>
        <v>нд</v>
      </c>
      <c r="Z137" s="38" t="str">
        <f t="shared" si="164"/>
        <v>нд</v>
      </c>
      <c r="AA137" s="38" t="str">
        <f t="shared" si="165"/>
        <v>нд</v>
      </c>
      <c r="AB137" s="38" t="str">
        <f t="shared" si="166"/>
        <v>нд</v>
      </c>
      <c r="AC137" s="38" t="s">
        <v>26</v>
      </c>
    </row>
    <row r="138" spans="1:29" s="49" customFormat="1" ht="23.25" customHeight="1" x14ac:dyDescent="0.25">
      <c r="A138" s="29" t="s">
        <v>26</v>
      </c>
      <c r="B138" s="29" t="s">
        <v>26</v>
      </c>
      <c r="C138" s="29" t="s">
        <v>26</v>
      </c>
      <c r="D138" s="29" t="s">
        <v>26</v>
      </c>
      <c r="E138" s="29" t="s">
        <v>26</v>
      </c>
      <c r="F138" s="29" t="s">
        <v>26</v>
      </c>
      <c r="G138" s="29" t="s">
        <v>26</v>
      </c>
      <c r="H138" s="29" t="s">
        <v>26</v>
      </c>
      <c r="I138" s="29" t="s">
        <v>26</v>
      </c>
      <c r="J138" s="29" t="s">
        <v>26</v>
      </c>
      <c r="K138" s="29" t="s">
        <v>26</v>
      </c>
      <c r="L138" s="29" t="s">
        <v>26</v>
      </c>
      <c r="M138" s="29" t="s">
        <v>26</v>
      </c>
      <c r="N138" s="29" t="s">
        <v>26</v>
      </c>
      <c r="O138" s="29" t="s">
        <v>26</v>
      </c>
      <c r="P138" s="29" t="s">
        <v>26</v>
      </c>
      <c r="Q138" s="29" t="s">
        <v>26</v>
      </c>
      <c r="R138" s="29" t="str">
        <f t="shared" si="184"/>
        <v>нд</v>
      </c>
      <c r="S138" s="79" t="str">
        <f t="shared" si="158"/>
        <v>нд</v>
      </c>
      <c r="T138" s="115" t="str">
        <f t="shared" si="159"/>
        <v>нд</v>
      </c>
      <c r="U138" s="79" t="str">
        <f t="shared" si="185"/>
        <v>нд</v>
      </c>
      <c r="V138" s="115" t="str">
        <f t="shared" si="160"/>
        <v>нд</v>
      </c>
      <c r="W138" s="79" t="str">
        <f t="shared" si="161"/>
        <v>нд</v>
      </c>
      <c r="X138" s="115" t="str">
        <f t="shared" si="162"/>
        <v>нд</v>
      </c>
      <c r="Y138" s="79" t="str">
        <f t="shared" si="163"/>
        <v>нд</v>
      </c>
      <c r="Z138" s="115" t="str">
        <f t="shared" si="164"/>
        <v>нд</v>
      </c>
      <c r="AA138" s="79" t="str">
        <f t="shared" si="165"/>
        <v>нд</v>
      </c>
      <c r="AB138" s="115" t="str">
        <f t="shared" si="166"/>
        <v>нд</v>
      </c>
      <c r="AC138" s="29" t="s">
        <v>26</v>
      </c>
    </row>
    <row r="139" spans="1:29" s="49" customFormat="1" ht="55.5" customHeight="1" x14ac:dyDescent="0.25">
      <c r="A139" s="65" t="s">
        <v>109</v>
      </c>
      <c r="B139" s="66" t="s">
        <v>110</v>
      </c>
      <c r="C139" s="48" t="s">
        <v>25</v>
      </c>
      <c r="D139" s="99">
        <f t="shared" ref="D139" si="215">IF(NOT(SUM(D140,D142)=0),SUM(D140,D142),"нд")</f>
        <v>42.323</v>
      </c>
      <c r="E139" s="48">
        <f>IF(NOT(SUM(E140)=0),SUM(E140),"нд")</f>
        <v>96.572999999999993</v>
      </c>
      <c r="F139" s="99" t="str">
        <f t="shared" ref="F139" si="216">IF(NOT(SUM(F140,F142)=0),SUM(F140,F142),"нд")</f>
        <v>нд</v>
      </c>
      <c r="G139" s="99">
        <f>IF(NOT(SUM(G140,G142)=0),SUM(G140,G142),"нд")</f>
        <v>42.323</v>
      </c>
      <c r="H139" s="99">
        <f t="shared" ref="H139:Q139" si="217">IF(NOT(SUM(H140,H142)=0),SUM(H140,H142),"нд")</f>
        <v>17.393999999999998</v>
      </c>
      <c r="I139" s="99" t="str">
        <f t="shared" si="217"/>
        <v>нд</v>
      </c>
      <c r="J139" s="99" t="str">
        <f t="shared" si="217"/>
        <v>нд</v>
      </c>
      <c r="K139" s="99">
        <f t="shared" si="217"/>
        <v>17.393999999999998</v>
      </c>
      <c r="L139" s="99" t="str">
        <f t="shared" si="217"/>
        <v>нд</v>
      </c>
      <c r="M139" s="99">
        <f t="shared" si="217"/>
        <v>17.074000000000002</v>
      </c>
      <c r="N139" s="99" t="str">
        <f t="shared" si="217"/>
        <v>нд</v>
      </c>
      <c r="O139" s="99" t="str">
        <f t="shared" si="217"/>
        <v>нд</v>
      </c>
      <c r="P139" s="99">
        <f t="shared" si="217"/>
        <v>17.074000000000002</v>
      </c>
      <c r="Q139" s="99" t="str">
        <f t="shared" si="217"/>
        <v>нд</v>
      </c>
      <c r="R139" s="99">
        <f t="shared" si="184"/>
        <v>24.929000000000002</v>
      </c>
      <c r="S139" s="99">
        <f t="shared" si="158"/>
        <v>-0.31999999999999673</v>
      </c>
      <c r="T139" s="119">
        <f t="shared" si="159"/>
        <v>-1.84</v>
      </c>
      <c r="U139" s="99" t="str">
        <f t="shared" si="185"/>
        <v>нд</v>
      </c>
      <c r="V139" s="119" t="str">
        <f t="shared" si="160"/>
        <v>нд</v>
      </c>
      <c r="W139" s="99" t="str">
        <f t="shared" si="161"/>
        <v>нд</v>
      </c>
      <c r="X139" s="119" t="str">
        <f t="shared" si="162"/>
        <v>нд</v>
      </c>
      <c r="Y139" s="99">
        <f t="shared" si="163"/>
        <v>-0.31999999999999673</v>
      </c>
      <c r="Z139" s="119">
        <f t="shared" si="164"/>
        <v>-1.84</v>
      </c>
      <c r="AA139" s="99" t="str">
        <f t="shared" si="165"/>
        <v>нд</v>
      </c>
      <c r="AB139" s="119" t="str">
        <f t="shared" si="166"/>
        <v>нд</v>
      </c>
      <c r="AC139" s="48" t="s">
        <v>26</v>
      </c>
    </row>
    <row r="140" spans="1:29" s="49" customFormat="1" ht="19.5" customHeight="1" x14ac:dyDescent="0.25">
      <c r="A140" s="44" t="s">
        <v>140</v>
      </c>
      <c r="B140" s="21" t="s">
        <v>142</v>
      </c>
      <c r="C140" s="14" t="s">
        <v>25</v>
      </c>
      <c r="D140" s="15">
        <f t="shared" ref="D140" si="218">IF(NOT(SUM(D141:D141)=0),SUM(D141:D141),"нд")</f>
        <v>17.262</v>
      </c>
      <c r="E140" s="14">
        <f>IF(NOT(SUM(E141)=0),SUM(E141),"нд")</f>
        <v>96.572999999999993</v>
      </c>
      <c r="F140" s="15" t="str">
        <f t="shared" ref="F140:G140" si="219">IF(NOT(SUM(F141:F141)=0),SUM(F141:F141),"нд")</f>
        <v>нд</v>
      </c>
      <c r="G140" s="15">
        <f t="shared" si="219"/>
        <v>17.262</v>
      </c>
      <c r="H140" s="15">
        <f t="shared" ref="H140:Q140" si="220">IF(NOT(SUM(H141:H141)=0),SUM(H141:H141),"нд")</f>
        <v>9.952</v>
      </c>
      <c r="I140" s="15" t="str">
        <f t="shared" si="220"/>
        <v>нд</v>
      </c>
      <c r="J140" s="15" t="str">
        <f t="shared" si="220"/>
        <v>нд</v>
      </c>
      <c r="K140" s="15">
        <f t="shared" si="220"/>
        <v>9.952</v>
      </c>
      <c r="L140" s="15" t="str">
        <f t="shared" si="220"/>
        <v>нд</v>
      </c>
      <c r="M140" s="15">
        <f t="shared" si="220"/>
        <v>9.7200000000000006</v>
      </c>
      <c r="N140" s="15" t="str">
        <f t="shared" si="220"/>
        <v>нд</v>
      </c>
      <c r="O140" s="15" t="str">
        <f t="shared" si="220"/>
        <v>нд</v>
      </c>
      <c r="P140" s="15">
        <f t="shared" si="220"/>
        <v>9.7200000000000006</v>
      </c>
      <c r="Q140" s="15" t="str">
        <f t="shared" si="220"/>
        <v>нд</v>
      </c>
      <c r="R140" s="15">
        <f t="shared" si="184"/>
        <v>7.3100000000000005</v>
      </c>
      <c r="S140" s="15">
        <f t="shared" si="158"/>
        <v>-0.23199999999999932</v>
      </c>
      <c r="T140" s="73">
        <f t="shared" si="159"/>
        <v>-2.33</v>
      </c>
      <c r="U140" s="15" t="str">
        <f t="shared" si="185"/>
        <v>нд</v>
      </c>
      <c r="V140" s="73" t="str">
        <f t="shared" si="160"/>
        <v>нд</v>
      </c>
      <c r="W140" s="15" t="str">
        <f t="shared" si="161"/>
        <v>нд</v>
      </c>
      <c r="X140" s="73" t="str">
        <f t="shared" si="162"/>
        <v>нд</v>
      </c>
      <c r="Y140" s="15">
        <f t="shared" si="163"/>
        <v>-0.23199999999999932</v>
      </c>
      <c r="Z140" s="73">
        <f t="shared" si="164"/>
        <v>-2.33</v>
      </c>
      <c r="AA140" s="15" t="str">
        <f t="shared" si="165"/>
        <v>нд</v>
      </c>
      <c r="AB140" s="73" t="str">
        <f t="shared" si="166"/>
        <v>нд</v>
      </c>
      <c r="AC140" s="14" t="s">
        <v>26</v>
      </c>
    </row>
    <row r="141" spans="1:29" s="49" customFormat="1" ht="63" x14ac:dyDescent="0.25">
      <c r="A141" s="92" t="s">
        <v>140</v>
      </c>
      <c r="B141" s="93" t="s">
        <v>253</v>
      </c>
      <c r="C141" s="78" t="s">
        <v>254</v>
      </c>
      <c r="D141" s="82">
        <v>17.262</v>
      </c>
      <c r="E141" s="86">
        <v>96.572999999999993</v>
      </c>
      <c r="F141" s="100" t="s">
        <v>26</v>
      </c>
      <c r="G141" s="86">
        <v>17.262</v>
      </c>
      <c r="H141" s="86">
        <f>IF(NOT(SUM(I141,J141,K141,L141)=0),SUM(I141,J141,K141,L141),"нд")</f>
        <v>9.952</v>
      </c>
      <c r="I141" s="86" t="s">
        <v>26</v>
      </c>
      <c r="J141" s="86" t="s">
        <v>26</v>
      </c>
      <c r="K141" s="86">
        <v>9.952</v>
      </c>
      <c r="L141" s="86" t="s">
        <v>26</v>
      </c>
      <c r="M141" s="86">
        <f>IF(NOT(SUM(N141,O141,P141,Q141)=0),SUM(N141,O141,P141,Q141),"нд")</f>
        <v>9.7200000000000006</v>
      </c>
      <c r="N141" s="86" t="s">
        <v>26</v>
      </c>
      <c r="O141" s="86" t="s">
        <v>26</v>
      </c>
      <c r="P141" s="86">
        <v>9.7200000000000006</v>
      </c>
      <c r="Q141" s="86" t="s">
        <v>26</v>
      </c>
      <c r="R141" s="86">
        <f t="shared" si="184"/>
        <v>7.3100000000000005</v>
      </c>
      <c r="S141" s="79">
        <f t="shared" si="158"/>
        <v>-0.23199999999999932</v>
      </c>
      <c r="T141" s="115">
        <f t="shared" si="159"/>
        <v>-2.33</v>
      </c>
      <c r="U141" s="79" t="str">
        <f t="shared" si="185"/>
        <v>нд</v>
      </c>
      <c r="V141" s="115" t="str">
        <f t="shared" si="160"/>
        <v>нд</v>
      </c>
      <c r="W141" s="79" t="str">
        <f t="shared" si="161"/>
        <v>нд</v>
      </c>
      <c r="X141" s="115" t="str">
        <f t="shared" si="162"/>
        <v>нд</v>
      </c>
      <c r="Y141" s="79">
        <f t="shared" si="163"/>
        <v>-0.23199999999999932</v>
      </c>
      <c r="Z141" s="115">
        <f t="shared" si="164"/>
        <v>-2.33</v>
      </c>
      <c r="AA141" s="79" t="str">
        <f t="shared" si="165"/>
        <v>нд</v>
      </c>
      <c r="AB141" s="115" t="str">
        <f t="shared" si="166"/>
        <v>нд</v>
      </c>
      <c r="AC141" s="113" t="s">
        <v>26</v>
      </c>
    </row>
    <row r="142" spans="1:29" s="49" customFormat="1" ht="23.25" customHeight="1" x14ac:dyDescent="0.25">
      <c r="A142" s="24" t="s">
        <v>255</v>
      </c>
      <c r="B142" s="27" t="s">
        <v>143</v>
      </c>
      <c r="C142" s="26" t="s">
        <v>25</v>
      </c>
      <c r="D142" s="16">
        <f>IF(NOT(SUM(D143:D145)=0),SUM(D143:D145),"нд")</f>
        <v>25.061</v>
      </c>
      <c r="E142" s="16">
        <f>IF(NOT(SUM(E143)=0),SUM(E143),"нд")</f>
        <v>25.047000000000001</v>
      </c>
      <c r="F142" s="16" t="str">
        <f t="shared" ref="F142" si="221">IF(NOT(SUM(F143:F145)=0),SUM(F143:F145),"нд")</f>
        <v>нд</v>
      </c>
      <c r="G142" s="16">
        <f>IF(NOT(SUM(G143:G145)=0),SUM(G143:G145),"нд")</f>
        <v>25.061</v>
      </c>
      <c r="H142" s="16">
        <f>IF(NOT(SUM(H143:H145)=0),SUM(H143:H145),"нд")</f>
        <v>7.4420000000000002</v>
      </c>
      <c r="I142" s="16" t="str">
        <f>IF(NOT(SUM(I143:I145)=0),SUM(I143:I145),"нд")</f>
        <v>нд</v>
      </c>
      <c r="J142" s="16" t="str">
        <f t="shared" ref="J142" si="222">IF(NOT(SUM(J143:J145)=0),SUM(J143:J145),"нд")</f>
        <v>нд</v>
      </c>
      <c r="K142" s="16">
        <f>IF(NOT(SUM(K143:K145)=0),SUM(K143:K145),"нд")</f>
        <v>7.4420000000000002</v>
      </c>
      <c r="L142" s="16" t="str">
        <f>IF(NOT(SUM(L143:L145)=0),SUM(L143:L145),"нд")</f>
        <v>нд</v>
      </c>
      <c r="M142" s="16">
        <f>IF(NOT(SUM(M143:M145)=0),SUM(M143:M145),"нд")</f>
        <v>7.3540000000000001</v>
      </c>
      <c r="N142" s="16" t="str">
        <f>IF(NOT(SUM(N143:N145)=0),SUM(N143:N145),"нд")</f>
        <v>нд</v>
      </c>
      <c r="O142" s="16" t="str">
        <f t="shared" ref="O142" si="223">IF(NOT(SUM(O143:O145)=0),SUM(O143:O145),"нд")</f>
        <v>нд</v>
      </c>
      <c r="P142" s="16">
        <f>IF(NOT(SUM(P143:P145)=0),SUM(P143:P145),"нд")</f>
        <v>7.3540000000000001</v>
      </c>
      <c r="Q142" s="16" t="str">
        <f>IF(NOT(SUM(Q143:Q145)=0),SUM(Q143:Q145),"нд")</f>
        <v>нд</v>
      </c>
      <c r="R142" s="16">
        <f t="shared" si="184"/>
        <v>17.619</v>
      </c>
      <c r="S142" s="16">
        <f t="shared" si="158"/>
        <v>-8.8000000000000078E-2</v>
      </c>
      <c r="T142" s="74">
        <f t="shared" si="159"/>
        <v>-1.18</v>
      </c>
      <c r="U142" s="16" t="str">
        <f t="shared" si="185"/>
        <v>нд</v>
      </c>
      <c r="V142" s="74" t="str">
        <f t="shared" si="160"/>
        <v>нд</v>
      </c>
      <c r="W142" s="16" t="str">
        <f t="shared" si="161"/>
        <v>нд</v>
      </c>
      <c r="X142" s="74" t="str">
        <f t="shared" si="162"/>
        <v>нд</v>
      </c>
      <c r="Y142" s="16">
        <f t="shared" si="163"/>
        <v>-8.8000000000000078E-2</v>
      </c>
      <c r="Z142" s="74">
        <f t="shared" si="164"/>
        <v>-1.18</v>
      </c>
      <c r="AA142" s="16" t="str">
        <f t="shared" si="165"/>
        <v>нд</v>
      </c>
      <c r="AB142" s="74" t="str">
        <f t="shared" si="166"/>
        <v>нд</v>
      </c>
      <c r="AC142" s="16" t="s">
        <v>26</v>
      </c>
    </row>
    <row r="143" spans="1:29" s="49" customFormat="1" ht="64.5" customHeight="1" x14ac:dyDescent="0.25">
      <c r="A143" s="92" t="s">
        <v>255</v>
      </c>
      <c r="B143" s="93" t="s">
        <v>256</v>
      </c>
      <c r="C143" s="78" t="s">
        <v>257</v>
      </c>
      <c r="D143" s="82">
        <v>7.4420000000000002</v>
      </c>
      <c r="E143" s="86">
        <v>25.047000000000001</v>
      </c>
      <c r="F143" s="100" t="s">
        <v>26</v>
      </c>
      <c r="G143" s="86">
        <v>7.4420000000000002</v>
      </c>
      <c r="H143" s="86">
        <f>IF(NOT(SUM(I143,J143,K143,L143)=0),SUM(I143,J143,K143,L143),"нд")</f>
        <v>7.4420000000000002</v>
      </c>
      <c r="I143" s="86" t="s">
        <v>26</v>
      </c>
      <c r="J143" s="86" t="s">
        <v>26</v>
      </c>
      <c r="K143" s="86">
        <v>7.4420000000000002</v>
      </c>
      <c r="L143" s="86" t="s">
        <v>26</v>
      </c>
      <c r="M143" s="86">
        <f>IF(NOT(SUM(N143,O143,P143,Q143)=0),SUM(N143,O143,P143,Q143),"нд")</f>
        <v>7.3540000000000001</v>
      </c>
      <c r="N143" s="86" t="s">
        <v>26</v>
      </c>
      <c r="O143" s="86" t="s">
        <v>26</v>
      </c>
      <c r="P143" s="86">
        <v>7.3540000000000001</v>
      </c>
      <c r="Q143" s="86" t="s">
        <v>26</v>
      </c>
      <c r="R143" s="86">
        <f t="shared" si="184"/>
        <v>0</v>
      </c>
      <c r="S143" s="79">
        <f t="shared" si="158"/>
        <v>-8.8000000000000078E-2</v>
      </c>
      <c r="T143" s="115">
        <f t="shared" si="159"/>
        <v>-1.18</v>
      </c>
      <c r="U143" s="79" t="str">
        <f t="shared" si="185"/>
        <v>нд</v>
      </c>
      <c r="V143" s="115" t="str">
        <f t="shared" si="160"/>
        <v>нд</v>
      </c>
      <c r="W143" s="79" t="str">
        <f t="shared" si="161"/>
        <v>нд</v>
      </c>
      <c r="X143" s="115" t="str">
        <f t="shared" si="162"/>
        <v>нд</v>
      </c>
      <c r="Y143" s="79">
        <f t="shared" si="163"/>
        <v>-8.8000000000000078E-2</v>
      </c>
      <c r="Z143" s="115">
        <f t="shared" si="164"/>
        <v>-1.18</v>
      </c>
      <c r="AA143" s="79" t="str">
        <f t="shared" si="165"/>
        <v>нд</v>
      </c>
      <c r="AB143" s="115" t="str">
        <f t="shared" si="166"/>
        <v>нд</v>
      </c>
      <c r="AC143" s="113" t="s">
        <v>26</v>
      </c>
    </row>
    <row r="144" spans="1:29" s="49" customFormat="1" ht="57" customHeight="1" x14ac:dyDescent="0.25">
      <c r="A144" s="92" t="s">
        <v>255</v>
      </c>
      <c r="B144" s="93" t="s">
        <v>258</v>
      </c>
      <c r="C144" s="78" t="s">
        <v>259</v>
      </c>
      <c r="D144" s="82">
        <v>8.2059999999999995</v>
      </c>
      <c r="E144" s="86">
        <v>27.884</v>
      </c>
      <c r="F144" s="100" t="s">
        <v>26</v>
      </c>
      <c r="G144" s="86">
        <v>8.2059999999999995</v>
      </c>
      <c r="H144" s="86" t="str">
        <f>IF(NOT(SUM(I144,J144,K144,L144)=0),SUM(I144,J144,K144,L144),"нд")</f>
        <v>нд</v>
      </c>
      <c r="I144" s="86" t="s">
        <v>26</v>
      </c>
      <c r="J144" s="86" t="s">
        <v>26</v>
      </c>
      <c r="K144" s="86" t="s">
        <v>26</v>
      </c>
      <c r="L144" s="86" t="s">
        <v>26</v>
      </c>
      <c r="M144" s="86" t="str">
        <f>IF(NOT(SUM(N144,O144,P144,Q144)=0),SUM(N144,O144,P144,Q144),"нд")</f>
        <v>нд</v>
      </c>
      <c r="N144" s="86" t="s">
        <v>26</v>
      </c>
      <c r="O144" s="86" t="s">
        <v>26</v>
      </c>
      <c r="P144" s="86" t="s">
        <v>26</v>
      </c>
      <c r="Q144" s="86" t="s">
        <v>26</v>
      </c>
      <c r="R144" s="86">
        <f t="shared" si="184"/>
        <v>8.2059999999999995</v>
      </c>
      <c r="S144" s="79" t="str">
        <f t="shared" si="158"/>
        <v>нд</v>
      </c>
      <c r="T144" s="115" t="str">
        <f t="shared" si="159"/>
        <v>нд</v>
      </c>
      <c r="U144" s="79" t="str">
        <f t="shared" si="185"/>
        <v>нд</v>
      </c>
      <c r="V144" s="115" t="str">
        <f t="shared" si="160"/>
        <v>нд</v>
      </c>
      <c r="W144" s="79" t="str">
        <f t="shared" si="161"/>
        <v>нд</v>
      </c>
      <c r="X144" s="115" t="str">
        <f t="shared" si="162"/>
        <v>нд</v>
      </c>
      <c r="Y144" s="79" t="str">
        <f t="shared" si="163"/>
        <v>нд</v>
      </c>
      <c r="Z144" s="115" t="str">
        <f t="shared" si="164"/>
        <v>нд</v>
      </c>
      <c r="AA144" s="79" t="str">
        <f t="shared" si="165"/>
        <v>нд</v>
      </c>
      <c r="AB144" s="115" t="str">
        <f t="shared" si="166"/>
        <v>нд</v>
      </c>
      <c r="AC144" s="29" t="s">
        <v>26</v>
      </c>
    </row>
    <row r="145" spans="1:29" s="49" customFormat="1" ht="69.75" customHeight="1" x14ac:dyDescent="0.25">
      <c r="A145" s="92" t="s">
        <v>255</v>
      </c>
      <c r="B145" s="93" t="s">
        <v>260</v>
      </c>
      <c r="C145" s="78" t="s">
        <v>261</v>
      </c>
      <c r="D145" s="82">
        <v>9.4130000000000003</v>
      </c>
      <c r="E145" s="86">
        <v>30.347999999999999</v>
      </c>
      <c r="F145" s="100" t="s">
        <v>26</v>
      </c>
      <c r="G145" s="86">
        <v>9.4130000000000003</v>
      </c>
      <c r="H145" s="86" t="str">
        <f>IF(NOT(SUM(I145,J145,K145,L145)=0),SUM(I145,J145,K145,L145),"нд")</f>
        <v>нд</v>
      </c>
      <c r="I145" s="86" t="s">
        <v>26</v>
      </c>
      <c r="J145" s="86" t="s">
        <v>26</v>
      </c>
      <c r="K145" s="86" t="s">
        <v>26</v>
      </c>
      <c r="L145" s="86" t="s">
        <v>26</v>
      </c>
      <c r="M145" s="86" t="str">
        <f>IF(NOT(SUM(N145,O145,P145,Q145)=0),SUM(N145,O145,P145,Q145),"нд")</f>
        <v>нд</v>
      </c>
      <c r="N145" s="86" t="s">
        <v>26</v>
      </c>
      <c r="O145" s="86" t="s">
        <v>26</v>
      </c>
      <c r="P145" s="86" t="s">
        <v>26</v>
      </c>
      <c r="Q145" s="86" t="s">
        <v>26</v>
      </c>
      <c r="R145" s="86">
        <f t="shared" si="184"/>
        <v>9.4130000000000003</v>
      </c>
      <c r="S145" s="79" t="str">
        <f t="shared" si="158"/>
        <v>нд</v>
      </c>
      <c r="T145" s="115" t="str">
        <f t="shared" si="159"/>
        <v>нд</v>
      </c>
      <c r="U145" s="79" t="str">
        <f t="shared" si="185"/>
        <v>нд</v>
      </c>
      <c r="V145" s="115" t="str">
        <f t="shared" si="160"/>
        <v>нд</v>
      </c>
      <c r="W145" s="79" t="str">
        <f t="shared" si="161"/>
        <v>нд</v>
      </c>
      <c r="X145" s="115" t="str">
        <f t="shared" si="162"/>
        <v>нд</v>
      </c>
      <c r="Y145" s="79" t="str">
        <f t="shared" si="163"/>
        <v>нд</v>
      </c>
      <c r="Z145" s="115" t="str">
        <f t="shared" si="164"/>
        <v>нд</v>
      </c>
      <c r="AA145" s="79" t="str">
        <f t="shared" si="165"/>
        <v>нд</v>
      </c>
      <c r="AB145" s="115" t="str">
        <f t="shared" si="166"/>
        <v>нд</v>
      </c>
      <c r="AC145" s="29" t="s">
        <v>26</v>
      </c>
    </row>
    <row r="146" spans="1:29" s="49" customFormat="1" ht="58.5" customHeight="1" x14ac:dyDescent="0.25">
      <c r="A146" s="36" t="s">
        <v>111</v>
      </c>
      <c r="B146" s="37" t="s">
        <v>112</v>
      </c>
      <c r="C146" s="38" t="s">
        <v>25</v>
      </c>
      <c r="D146" s="38" t="str">
        <f t="shared" ref="D146" si="224">IF(NOT(SUM(D147)=0),SUM(D147),"нд")</f>
        <v>нд</v>
      </c>
      <c r="E146" s="38" t="str">
        <f t="shared" ref="E146" si="225">IF(NOT(SUM(E147)=0),SUM(E147),"нд")</f>
        <v>нд</v>
      </c>
      <c r="F146" s="38" t="str">
        <f t="shared" ref="F146:Q146" si="226">IF(NOT(SUM(F147)=0),SUM(F147),"нд")</f>
        <v>нд</v>
      </c>
      <c r="G146" s="38" t="str">
        <f t="shared" si="226"/>
        <v>нд</v>
      </c>
      <c r="H146" s="38" t="str">
        <f t="shared" si="226"/>
        <v>нд</v>
      </c>
      <c r="I146" s="38" t="str">
        <f t="shared" si="226"/>
        <v>нд</v>
      </c>
      <c r="J146" s="38" t="str">
        <f t="shared" si="226"/>
        <v>нд</v>
      </c>
      <c r="K146" s="38" t="str">
        <f t="shared" si="226"/>
        <v>нд</v>
      </c>
      <c r="L146" s="38" t="str">
        <f t="shared" si="226"/>
        <v>нд</v>
      </c>
      <c r="M146" s="38" t="str">
        <f t="shared" si="226"/>
        <v>нд</v>
      </c>
      <c r="N146" s="38" t="str">
        <f t="shared" si="226"/>
        <v>нд</v>
      </c>
      <c r="O146" s="38" t="str">
        <f t="shared" si="226"/>
        <v>нд</v>
      </c>
      <c r="P146" s="38" t="str">
        <f t="shared" si="226"/>
        <v>нд</v>
      </c>
      <c r="Q146" s="38" t="str">
        <f t="shared" si="226"/>
        <v>нд</v>
      </c>
      <c r="R146" s="38" t="str">
        <f t="shared" si="184"/>
        <v>нд</v>
      </c>
      <c r="S146" s="38" t="str">
        <f t="shared" si="158"/>
        <v>нд</v>
      </c>
      <c r="T146" s="38" t="str">
        <f t="shared" si="159"/>
        <v>нд</v>
      </c>
      <c r="U146" s="38" t="str">
        <f t="shared" si="185"/>
        <v>нд</v>
      </c>
      <c r="V146" s="38" t="str">
        <f t="shared" si="160"/>
        <v>нд</v>
      </c>
      <c r="W146" s="38" t="str">
        <f t="shared" si="161"/>
        <v>нд</v>
      </c>
      <c r="X146" s="38" t="str">
        <f t="shared" si="162"/>
        <v>нд</v>
      </c>
      <c r="Y146" s="38" t="str">
        <f t="shared" si="163"/>
        <v>нд</v>
      </c>
      <c r="Z146" s="38" t="str">
        <f t="shared" si="164"/>
        <v>нд</v>
      </c>
      <c r="AA146" s="38" t="str">
        <f t="shared" si="165"/>
        <v>нд</v>
      </c>
      <c r="AB146" s="38" t="str">
        <f t="shared" si="166"/>
        <v>нд</v>
      </c>
      <c r="AC146" s="38" t="s">
        <v>26</v>
      </c>
    </row>
    <row r="147" spans="1:29" s="49" customFormat="1" ht="22.5" customHeight="1" x14ac:dyDescent="0.25">
      <c r="A147" s="29" t="s">
        <v>26</v>
      </c>
      <c r="B147" s="29" t="s">
        <v>26</v>
      </c>
      <c r="C147" s="29" t="s">
        <v>26</v>
      </c>
      <c r="D147" s="29" t="s">
        <v>26</v>
      </c>
      <c r="E147" s="29" t="s">
        <v>26</v>
      </c>
      <c r="F147" s="29" t="s">
        <v>26</v>
      </c>
      <c r="G147" s="29" t="s">
        <v>26</v>
      </c>
      <c r="H147" s="29" t="s">
        <v>26</v>
      </c>
      <c r="I147" s="29" t="s">
        <v>26</v>
      </c>
      <c r="J147" s="29" t="s">
        <v>26</v>
      </c>
      <c r="K147" s="29" t="s">
        <v>26</v>
      </c>
      <c r="L147" s="29" t="s">
        <v>26</v>
      </c>
      <c r="M147" s="29" t="s">
        <v>26</v>
      </c>
      <c r="N147" s="29" t="s">
        <v>26</v>
      </c>
      <c r="O147" s="29" t="s">
        <v>26</v>
      </c>
      <c r="P147" s="29" t="s">
        <v>26</v>
      </c>
      <c r="Q147" s="29" t="s">
        <v>26</v>
      </c>
      <c r="R147" s="29" t="str">
        <f t="shared" si="184"/>
        <v>нд</v>
      </c>
      <c r="S147" s="79" t="str">
        <f t="shared" si="158"/>
        <v>нд</v>
      </c>
      <c r="T147" s="115" t="str">
        <f t="shared" si="159"/>
        <v>нд</v>
      </c>
      <c r="U147" s="79" t="str">
        <f t="shared" si="185"/>
        <v>нд</v>
      </c>
      <c r="V147" s="115" t="str">
        <f t="shared" si="160"/>
        <v>нд</v>
      </c>
      <c r="W147" s="79" t="str">
        <f t="shared" si="161"/>
        <v>нд</v>
      </c>
      <c r="X147" s="115" t="str">
        <f t="shared" si="162"/>
        <v>нд</v>
      </c>
      <c r="Y147" s="79" t="str">
        <f t="shared" si="163"/>
        <v>нд</v>
      </c>
      <c r="Z147" s="115" t="str">
        <f t="shared" si="164"/>
        <v>нд</v>
      </c>
      <c r="AA147" s="79" t="str">
        <f t="shared" si="165"/>
        <v>нд</v>
      </c>
      <c r="AB147" s="115" t="str">
        <f t="shared" si="166"/>
        <v>нд</v>
      </c>
      <c r="AC147" s="29" t="s">
        <v>26</v>
      </c>
    </row>
    <row r="148" spans="1:29" s="49" customFormat="1" ht="47.25" x14ac:dyDescent="0.25">
      <c r="A148" s="36" t="s">
        <v>113</v>
      </c>
      <c r="B148" s="37" t="s">
        <v>114</v>
      </c>
      <c r="C148" s="38" t="s">
        <v>25</v>
      </c>
      <c r="D148" s="38" t="str">
        <f t="shared" ref="D148:E148" si="227">IF(NOT(SUM(D149)=0),SUM(D149),"нд")</f>
        <v>нд</v>
      </c>
      <c r="E148" s="38" t="str">
        <f t="shared" si="227"/>
        <v>нд</v>
      </c>
      <c r="F148" s="38" t="str">
        <f t="shared" ref="F148:Q148" si="228">IF(NOT(SUM(F149)=0),SUM(F149),"нд")</f>
        <v>нд</v>
      </c>
      <c r="G148" s="38" t="str">
        <f t="shared" si="228"/>
        <v>нд</v>
      </c>
      <c r="H148" s="38" t="str">
        <f t="shared" si="228"/>
        <v>нд</v>
      </c>
      <c r="I148" s="38" t="str">
        <f t="shared" si="228"/>
        <v>нд</v>
      </c>
      <c r="J148" s="38" t="str">
        <f t="shared" si="228"/>
        <v>нд</v>
      </c>
      <c r="K148" s="38" t="str">
        <f t="shared" si="228"/>
        <v>нд</v>
      </c>
      <c r="L148" s="38" t="str">
        <f t="shared" si="228"/>
        <v>нд</v>
      </c>
      <c r="M148" s="38" t="str">
        <f t="shared" si="228"/>
        <v>нд</v>
      </c>
      <c r="N148" s="38" t="str">
        <f t="shared" si="228"/>
        <v>нд</v>
      </c>
      <c r="O148" s="38" t="str">
        <f t="shared" si="228"/>
        <v>нд</v>
      </c>
      <c r="P148" s="38" t="str">
        <f t="shared" si="228"/>
        <v>нд</v>
      </c>
      <c r="Q148" s="38" t="str">
        <f t="shared" si="228"/>
        <v>нд</v>
      </c>
      <c r="R148" s="38" t="str">
        <f t="shared" si="184"/>
        <v>нд</v>
      </c>
      <c r="S148" s="38" t="str">
        <f t="shared" ref="S148:S185" si="229">IF(NOT(SUM(U148,W148,Y148,AA148)=0),SUM(U148,W148,Y148,AA148),"нд")</f>
        <v>нд</v>
      </c>
      <c r="T148" s="38" t="str">
        <f t="shared" si="159"/>
        <v>нд</v>
      </c>
      <c r="U148" s="38" t="str">
        <f t="shared" si="185"/>
        <v>нд</v>
      </c>
      <c r="V148" s="38" t="str">
        <f t="shared" si="160"/>
        <v>нд</v>
      </c>
      <c r="W148" s="38" t="str">
        <f t="shared" si="161"/>
        <v>нд</v>
      </c>
      <c r="X148" s="38" t="str">
        <f t="shared" si="162"/>
        <v>нд</v>
      </c>
      <c r="Y148" s="38" t="str">
        <f t="shared" si="163"/>
        <v>нд</v>
      </c>
      <c r="Z148" s="38" t="str">
        <f t="shared" si="164"/>
        <v>нд</v>
      </c>
      <c r="AA148" s="38" t="str">
        <f t="shared" si="165"/>
        <v>нд</v>
      </c>
      <c r="AB148" s="38" t="str">
        <f t="shared" si="166"/>
        <v>нд</v>
      </c>
      <c r="AC148" s="38" t="s">
        <v>26</v>
      </c>
    </row>
    <row r="149" spans="1:29" s="49" customFormat="1" x14ac:dyDescent="0.25">
      <c r="A149" s="29" t="s">
        <v>26</v>
      </c>
      <c r="B149" s="29" t="s">
        <v>26</v>
      </c>
      <c r="C149" s="29" t="s">
        <v>26</v>
      </c>
      <c r="D149" s="29" t="s">
        <v>26</v>
      </c>
      <c r="E149" s="29" t="s">
        <v>26</v>
      </c>
      <c r="F149" s="29" t="s">
        <v>26</v>
      </c>
      <c r="G149" s="29" t="s">
        <v>26</v>
      </c>
      <c r="H149" s="29" t="s">
        <v>26</v>
      </c>
      <c r="I149" s="29" t="s">
        <v>26</v>
      </c>
      <c r="J149" s="29" t="s">
        <v>26</v>
      </c>
      <c r="K149" s="29" t="s">
        <v>26</v>
      </c>
      <c r="L149" s="29" t="s">
        <v>26</v>
      </c>
      <c r="M149" s="29" t="s">
        <v>26</v>
      </c>
      <c r="N149" s="29" t="s">
        <v>26</v>
      </c>
      <c r="O149" s="29" t="s">
        <v>26</v>
      </c>
      <c r="P149" s="29" t="s">
        <v>26</v>
      </c>
      <c r="Q149" s="29" t="s">
        <v>26</v>
      </c>
      <c r="R149" s="29" t="str">
        <f t="shared" si="184"/>
        <v>нд</v>
      </c>
      <c r="S149" s="79" t="str">
        <f t="shared" si="229"/>
        <v>нд</v>
      </c>
      <c r="T149" s="115" t="str">
        <f t="shared" ref="T149:T192" si="230">IF(NOT(IFERROR(ROUND((M149-H149)/H149*100,2),"нд")=0),IFERROR(ROUND((M149-H149)/H149*100,2),"нд"),"нд")</f>
        <v>нд</v>
      </c>
      <c r="U149" s="79" t="str">
        <f t="shared" si="185"/>
        <v>нд</v>
      </c>
      <c r="V149" s="115" t="str">
        <f t="shared" ref="V149:V192" si="231">IF(NOT(IFERROR(ROUND((N149-I149)/I149*100,2),"нд")=0),IFERROR(ROUND((N149-I149)/I149*100,2),"нд"),"нд")</f>
        <v>нд</v>
      </c>
      <c r="W149" s="79" t="str">
        <f t="shared" ref="W149:W192" si="232">IF(SUM(O149)-SUM(J149)=0,"нд",SUM(O149)-SUM(J149))</f>
        <v>нд</v>
      </c>
      <c r="X149" s="115" t="str">
        <f t="shared" ref="X149:X192" si="233">IF(NOT(IFERROR(ROUND((O149-J149)/J149*100,2),"нд")=0),IFERROR(ROUND((O149-J149)/J149*100,2),"нд"),"нд")</f>
        <v>нд</v>
      </c>
      <c r="Y149" s="79" t="str">
        <f t="shared" ref="Y149:Y192" si="234">IF(SUM(P149)-SUM(K149)=0,"нд",SUM(P149)-SUM(K149))</f>
        <v>нд</v>
      </c>
      <c r="Z149" s="115" t="str">
        <f t="shared" ref="Z149:Z192" si="235">IF(NOT(IFERROR(ROUND((P149-K149)/K149*100,2),"нд")=0),IFERROR(ROUND((P149-K149)/K149*100,2),"нд"),"нд")</f>
        <v>нд</v>
      </c>
      <c r="AA149" s="79" t="str">
        <f t="shared" ref="AA149:AA192" si="236">IF(SUM(Q149)-SUM(L149)=0,"нд",SUM(Q149)-SUM(L149))</f>
        <v>нд</v>
      </c>
      <c r="AB149" s="115" t="str">
        <f t="shared" ref="AB149:AB192" si="237">IF(NOT(IFERROR(ROUND((Q149-L149)/L149*100,2),"нд")=0),IFERROR(ROUND((Q149-L149)/L149*100,2),"нд"),"нд")</f>
        <v>нд</v>
      </c>
      <c r="AC149" s="29" t="s">
        <v>26</v>
      </c>
    </row>
    <row r="150" spans="1:29" s="49" customFormat="1" ht="63" x14ac:dyDescent="0.25">
      <c r="A150" s="33" t="s">
        <v>115</v>
      </c>
      <c r="B150" s="34" t="s">
        <v>116</v>
      </c>
      <c r="C150" s="35" t="s">
        <v>25</v>
      </c>
      <c r="D150" s="46">
        <f t="shared" ref="D150:E150" si="238">IF(NOT(SUM(D151,D154)=0),SUM(D151,D154),"нд")</f>
        <v>18.234999999999999</v>
      </c>
      <c r="E150" s="46">
        <f t="shared" si="238"/>
        <v>22.684999999999999</v>
      </c>
      <c r="F150" s="46" t="str">
        <f t="shared" ref="F150" si="239">IF(NOT(SUM(F151,F154)=0),SUM(F151,F154),"нд")</f>
        <v>нд</v>
      </c>
      <c r="G150" s="46">
        <f>IF(NOT(SUM(G151,G154)=0),SUM(G151,G154),"нд")</f>
        <v>18.234999999999999</v>
      </c>
      <c r="H150" s="46" t="str">
        <f t="shared" ref="H150:I150" si="240">IF(NOT(SUM(H151,H154)=0),SUM(H151,H154),"нд")</f>
        <v>нд</v>
      </c>
      <c r="I150" s="46" t="str">
        <f t="shared" si="240"/>
        <v>нд</v>
      </c>
      <c r="J150" s="46" t="str">
        <f>IF(NOT(SUM(J151,J154)=0),SUM(J151,J154),"нд")</f>
        <v>нд</v>
      </c>
      <c r="K150" s="46" t="str">
        <f t="shared" ref="K150:N150" si="241">IF(NOT(SUM(K151,K154)=0),SUM(K151,K154),"нд")</f>
        <v>нд</v>
      </c>
      <c r="L150" s="46" t="str">
        <f t="shared" si="241"/>
        <v>нд</v>
      </c>
      <c r="M150" s="46" t="str">
        <f t="shared" si="241"/>
        <v>нд</v>
      </c>
      <c r="N150" s="46" t="str">
        <f t="shared" si="241"/>
        <v>нд</v>
      </c>
      <c r="O150" s="46" t="str">
        <f>IF(NOT(SUM(O151,O154)=0),SUM(O151,O154),"нд")</f>
        <v>нд</v>
      </c>
      <c r="P150" s="46" t="str">
        <f t="shared" ref="P150:Q150" si="242">IF(NOT(SUM(P151,P154)=0),SUM(P151,P154),"нд")</f>
        <v>нд</v>
      </c>
      <c r="Q150" s="46" t="str">
        <f t="shared" si="242"/>
        <v>нд</v>
      </c>
      <c r="R150" s="46">
        <f t="shared" si="184"/>
        <v>18.234999999999999</v>
      </c>
      <c r="S150" s="46" t="str">
        <f t="shared" si="229"/>
        <v>нд</v>
      </c>
      <c r="T150" s="46" t="str">
        <f t="shared" si="230"/>
        <v>нд</v>
      </c>
      <c r="U150" s="46" t="str">
        <f t="shared" si="185"/>
        <v>нд</v>
      </c>
      <c r="V150" s="46" t="str">
        <f t="shared" si="231"/>
        <v>нд</v>
      </c>
      <c r="W150" s="46" t="str">
        <f t="shared" si="232"/>
        <v>нд</v>
      </c>
      <c r="X150" s="46" t="str">
        <f t="shared" si="233"/>
        <v>нд</v>
      </c>
      <c r="Y150" s="46" t="str">
        <f t="shared" si="234"/>
        <v>нд</v>
      </c>
      <c r="Z150" s="46" t="str">
        <f t="shared" si="235"/>
        <v>нд</v>
      </c>
      <c r="AA150" s="46" t="str">
        <f t="shared" si="236"/>
        <v>нд</v>
      </c>
      <c r="AB150" s="46" t="str">
        <f t="shared" si="237"/>
        <v>нд</v>
      </c>
      <c r="AC150" s="46" t="s">
        <v>26</v>
      </c>
    </row>
    <row r="151" spans="1:29" s="49" customFormat="1" ht="40.5" customHeight="1" x14ac:dyDescent="0.25">
      <c r="A151" s="65" t="s">
        <v>117</v>
      </c>
      <c r="B151" s="66" t="s">
        <v>118</v>
      </c>
      <c r="C151" s="48" t="s">
        <v>25</v>
      </c>
      <c r="D151" s="99" t="str">
        <f t="shared" ref="D151" si="243">IF(NOT(SUM(D153)=0),SUM(D153),"нд")</f>
        <v>нд</v>
      </c>
      <c r="E151" s="38" t="str">
        <f t="shared" ref="E151" si="244">IF(NOT(SUM(E153)=0),SUM(E153),"нд")</f>
        <v>нд</v>
      </c>
      <c r="F151" s="48" t="str">
        <f t="shared" ref="F151:G151" si="245">IF(NOT(SUM(F153)=0),SUM(F153),"нд")</f>
        <v>нд</v>
      </c>
      <c r="G151" s="99" t="str">
        <f t="shared" si="245"/>
        <v>нд</v>
      </c>
      <c r="H151" s="38" t="str">
        <f t="shared" ref="H151:Q151" si="246">IF(NOT(SUM(H153)=0),SUM(H153),"нд")</f>
        <v>нд</v>
      </c>
      <c r="I151" s="38" t="str">
        <f t="shared" si="246"/>
        <v>нд</v>
      </c>
      <c r="J151" s="38" t="str">
        <f t="shared" si="246"/>
        <v>нд</v>
      </c>
      <c r="K151" s="38" t="str">
        <f t="shared" si="246"/>
        <v>нд</v>
      </c>
      <c r="L151" s="38" t="str">
        <f t="shared" si="246"/>
        <v>нд</v>
      </c>
      <c r="M151" s="38" t="str">
        <f t="shared" si="246"/>
        <v>нд</v>
      </c>
      <c r="N151" s="38" t="str">
        <f t="shared" si="246"/>
        <v>нд</v>
      </c>
      <c r="O151" s="38" t="str">
        <f t="shared" si="246"/>
        <v>нд</v>
      </c>
      <c r="P151" s="38" t="str">
        <f t="shared" si="246"/>
        <v>нд</v>
      </c>
      <c r="Q151" s="38" t="str">
        <f t="shared" si="246"/>
        <v>нд</v>
      </c>
      <c r="R151" s="38" t="str">
        <f t="shared" si="184"/>
        <v>нд</v>
      </c>
      <c r="S151" s="48" t="str">
        <f t="shared" si="229"/>
        <v>нд</v>
      </c>
      <c r="T151" s="48" t="str">
        <f t="shared" si="230"/>
        <v>нд</v>
      </c>
      <c r="U151" s="48" t="str">
        <f t="shared" si="185"/>
        <v>нд</v>
      </c>
      <c r="V151" s="48" t="str">
        <f t="shared" si="231"/>
        <v>нд</v>
      </c>
      <c r="W151" s="48" t="str">
        <f t="shared" si="232"/>
        <v>нд</v>
      </c>
      <c r="X151" s="48" t="str">
        <f t="shared" si="233"/>
        <v>нд</v>
      </c>
      <c r="Y151" s="48" t="str">
        <f t="shared" si="234"/>
        <v>нд</v>
      </c>
      <c r="Z151" s="48" t="str">
        <f t="shared" si="235"/>
        <v>нд</v>
      </c>
      <c r="AA151" s="48" t="str">
        <f t="shared" si="236"/>
        <v>нд</v>
      </c>
      <c r="AB151" s="48" t="str">
        <f t="shared" si="237"/>
        <v>нд</v>
      </c>
      <c r="AC151" s="38" t="s">
        <v>26</v>
      </c>
    </row>
    <row r="152" spans="1:29" s="49" customFormat="1" x14ac:dyDescent="0.25">
      <c r="A152" s="24" t="s">
        <v>262</v>
      </c>
      <c r="B152" s="27" t="s">
        <v>143</v>
      </c>
      <c r="C152" s="26" t="s">
        <v>25</v>
      </c>
      <c r="D152" s="16" t="str">
        <f t="shared" ref="D152" si="247">IF(NOT(SUM(D153)=0),SUM(D153),"нд")</f>
        <v>нд</v>
      </c>
      <c r="E152" s="16" t="str">
        <f t="shared" ref="E152" si="248">IF(NOT(SUM(E153)=0),SUM(E153),"нд")</f>
        <v>нд</v>
      </c>
      <c r="F152" s="16" t="str">
        <f t="shared" ref="F152:G152" si="249">IF(NOT(SUM(F153)=0),SUM(F153),"нд")</f>
        <v>нд</v>
      </c>
      <c r="G152" s="16" t="str">
        <f t="shared" si="249"/>
        <v>нд</v>
      </c>
      <c r="H152" s="16" t="str">
        <f t="shared" ref="H152:Q152" si="250">IF(NOT(SUM(H153)=0),SUM(H153),"нд")</f>
        <v>нд</v>
      </c>
      <c r="I152" s="16" t="str">
        <f t="shared" si="250"/>
        <v>нд</v>
      </c>
      <c r="J152" s="16" t="str">
        <f t="shared" si="250"/>
        <v>нд</v>
      </c>
      <c r="K152" s="16" t="str">
        <f t="shared" si="250"/>
        <v>нд</v>
      </c>
      <c r="L152" s="16" t="str">
        <f t="shared" si="250"/>
        <v>нд</v>
      </c>
      <c r="M152" s="16" t="str">
        <f t="shared" si="250"/>
        <v>нд</v>
      </c>
      <c r="N152" s="16" t="str">
        <f t="shared" si="250"/>
        <v>нд</v>
      </c>
      <c r="O152" s="16" t="str">
        <f t="shared" si="250"/>
        <v>нд</v>
      </c>
      <c r="P152" s="16" t="str">
        <f t="shared" si="250"/>
        <v>нд</v>
      </c>
      <c r="Q152" s="16" t="str">
        <f t="shared" si="250"/>
        <v>нд</v>
      </c>
      <c r="R152" s="16" t="str">
        <f t="shared" si="184"/>
        <v>нд</v>
      </c>
      <c r="S152" s="16" t="str">
        <f t="shared" si="229"/>
        <v>нд</v>
      </c>
      <c r="T152" s="74" t="str">
        <f t="shared" si="230"/>
        <v>нд</v>
      </c>
      <c r="U152" s="16" t="str">
        <f t="shared" si="185"/>
        <v>нд</v>
      </c>
      <c r="V152" s="74" t="str">
        <f t="shared" si="231"/>
        <v>нд</v>
      </c>
      <c r="W152" s="16" t="str">
        <f t="shared" si="232"/>
        <v>нд</v>
      </c>
      <c r="X152" s="74" t="str">
        <f t="shared" si="233"/>
        <v>нд</v>
      </c>
      <c r="Y152" s="16" t="str">
        <f t="shared" si="234"/>
        <v>нд</v>
      </c>
      <c r="Z152" s="74" t="str">
        <f t="shared" si="235"/>
        <v>нд</v>
      </c>
      <c r="AA152" s="16" t="str">
        <f t="shared" si="236"/>
        <v>нд</v>
      </c>
      <c r="AB152" s="74" t="str">
        <f t="shared" si="237"/>
        <v>нд</v>
      </c>
      <c r="AC152" s="16" t="s">
        <v>26</v>
      </c>
    </row>
    <row r="153" spans="1:29" s="49" customFormat="1" ht="47.25" customHeight="1" x14ac:dyDescent="0.25">
      <c r="A153" s="92" t="s">
        <v>262</v>
      </c>
      <c r="B153" s="93" t="s">
        <v>263</v>
      </c>
      <c r="C153" s="78" t="s">
        <v>264</v>
      </c>
      <c r="D153" s="82" t="s">
        <v>26</v>
      </c>
      <c r="E153" s="100" t="s">
        <v>26</v>
      </c>
      <c r="F153" s="100" t="s">
        <v>26</v>
      </c>
      <c r="G153" s="82" t="s">
        <v>26</v>
      </c>
      <c r="H153" s="100" t="s">
        <v>26</v>
      </c>
      <c r="I153" s="100" t="s">
        <v>26</v>
      </c>
      <c r="J153" s="100" t="s">
        <v>26</v>
      </c>
      <c r="K153" s="100" t="s">
        <v>26</v>
      </c>
      <c r="L153" s="100" t="s">
        <v>26</v>
      </c>
      <c r="M153" s="100" t="s">
        <v>26</v>
      </c>
      <c r="N153" s="100" t="s">
        <v>26</v>
      </c>
      <c r="O153" s="100" t="s">
        <v>26</v>
      </c>
      <c r="P153" s="100" t="s">
        <v>26</v>
      </c>
      <c r="Q153" s="100" t="s">
        <v>26</v>
      </c>
      <c r="R153" s="100" t="str">
        <f t="shared" si="184"/>
        <v>нд</v>
      </c>
      <c r="S153" s="79" t="str">
        <f t="shared" si="229"/>
        <v>нд</v>
      </c>
      <c r="T153" s="115" t="str">
        <f t="shared" si="230"/>
        <v>нд</v>
      </c>
      <c r="U153" s="79" t="str">
        <f t="shared" si="185"/>
        <v>нд</v>
      </c>
      <c r="V153" s="115" t="str">
        <f t="shared" si="231"/>
        <v>нд</v>
      </c>
      <c r="W153" s="79" t="str">
        <f t="shared" si="232"/>
        <v>нд</v>
      </c>
      <c r="X153" s="115" t="str">
        <f t="shared" si="233"/>
        <v>нд</v>
      </c>
      <c r="Y153" s="79" t="str">
        <f t="shared" si="234"/>
        <v>нд</v>
      </c>
      <c r="Z153" s="115" t="str">
        <f t="shared" si="235"/>
        <v>нд</v>
      </c>
      <c r="AA153" s="79" t="str">
        <f t="shared" si="236"/>
        <v>нд</v>
      </c>
      <c r="AB153" s="115" t="str">
        <f t="shared" si="237"/>
        <v>нд</v>
      </c>
      <c r="AC153" s="29" t="s">
        <v>26</v>
      </c>
    </row>
    <row r="154" spans="1:29" s="49" customFormat="1" ht="47.25" x14ac:dyDescent="0.25">
      <c r="A154" s="65" t="s">
        <v>119</v>
      </c>
      <c r="B154" s="66" t="s">
        <v>120</v>
      </c>
      <c r="C154" s="48" t="s">
        <v>25</v>
      </c>
      <c r="D154" s="48">
        <f t="shared" ref="D154:D155" si="251">IF(NOT(SUM(D155)=0),SUM(D155),"нд")</f>
        <v>18.234999999999999</v>
      </c>
      <c r="E154" s="48">
        <f t="shared" ref="E154" si="252">IF(NOT(SUM(E155)=0),SUM(E155),"нд")</f>
        <v>22.684999999999999</v>
      </c>
      <c r="F154" s="48" t="str">
        <f t="shared" ref="F154:G155" si="253">IF(NOT(SUM(F155)=0),SUM(F155),"нд")</f>
        <v>нд</v>
      </c>
      <c r="G154" s="48">
        <f t="shared" si="253"/>
        <v>18.234999999999999</v>
      </c>
      <c r="H154" s="48" t="str">
        <f t="shared" ref="H154:Q154" si="254">IF(NOT(SUM(H155)=0),SUM(H155),"нд")</f>
        <v>нд</v>
      </c>
      <c r="I154" s="48" t="str">
        <f t="shared" si="254"/>
        <v>нд</v>
      </c>
      <c r="J154" s="48" t="str">
        <f t="shared" si="254"/>
        <v>нд</v>
      </c>
      <c r="K154" s="48" t="str">
        <f t="shared" si="254"/>
        <v>нд</v>
      </c>
      <c r="L154" s="48" t="str">
        <f t="shared" si="254"/>
        <v>нд</v>
      </c>
      <c r="M154" s="48" t="str">
        <f t="shared" si="254"/>
        <v>нд</v>
      </c>
      <c r="N154" s="48" t="str">
        <f t="shared" si="254"/>
        <v>нд</v>
      </c>
      <c r="O154" s="48" t="str">
        <f t="shared" si="254"/>
        <v>нд</v>
      </c>
      <c r="P154" s="48" t="str">
        <f t="shared" si="254"/>
        <v>нд</v>
      </c>
      <c r="Q154" s="48" t="str">
        <f t="shared" si="254"/>
        <v>нд</v>
      </c>
      <c r="R154" s="48">
        <f t="shared" si="184"/>
        <v>18.234999999999999</v>
      </c>
      <c r="S154" s="48" t="str">
        <f t="shared" si="229"/>
        <v>нд</v>
      </c>
      <c r="T154" s="48" t="str">
        <f t="shared" si="230"/>
        <v>нд</v>
      </c>
      <c r="U154" s="48" t="str">
        <f t="shared" si="185"/>
        <v>нд</v>
      </c>
      <c r="V154" s="48" t="str">
        <f t="shared" si="231"/>
        <v>нд</v>
      </c>
      <c r="W154" s="48" t="str">
        <f t="shared" si="232"/>
        <v>нд</v>
      </c>
      <c r="X154" s="48" t="str">
        <f t="shared" si="233"/>
        <v>нд</v>
      </c>
      <c r="Y154" s="48" t="str">
        <f t="shared" si="234"/>
        <v>нд</v>
      </c>
      <c r="Z154" s="48" t="str">
        <f t="shared" si="235"/>
        <v>нд</v>
      </c>
      <c r="AA154" s="48" t="str">
        <f t="shared" si="236"/>
        <v>нд</v>
      </c>
      <c r="AB154" s="48" t="str">
        <f t="shared" si="237"/>
        <v>нд</v>
      </c>
      <c r="AC154" s="48" t="s">
        <v>26</v>
      </c>
    </row>
    <row r="155" spans="1:29" s="49" customFormat="1" x14ac:dyDescent="0.25">
      <c r="A155" s="24" t="s">
        <v>265</v>
      </c>
      <c r="B155" s="27" t="s">
        <v>143</v>
      </c>
      <c r="C155" s="26" t="s">
        <v>25</v>
      </c>
      <c r="D155" s="16">
        <f t="shared" si="251"/>
        <v>18.234999999999999</v>
      </c>
      <c r="E155" s="16">
        <f t="shared" ref="E155" si="255">IF(NOT(SUM(E156)=0),SUM(E156),"нд")</f>
        <v>22.684999999999999</v>
      </c>
      <c r="F155" s="16" t="str">
        <f t="shared" si="253"/>
        <v>нд</v>
      </c>
      <c r="G155" s="16">
        <f t="shared" si="253"/>
        <v>18.234999999999999</v>
      </c>
      <c r="H155" s="16" t="str">
        <f t="shared" ref="H155:Q155" si="256">IF(NOT(SUM(H156)=0),SUM(H156),"нд")</f>
        <v>нд</v>
      </c>
      <c r="I155" s="16" t="str">
        <f t="shared" si="256"/>
        <v>нд</v>
      </c>
      <c r="J155" s="16" t="str">
        <f t="shared" si="256"/>
        <v>нд</v>
      </c>
      <c r="K155" s="16" t="str">
        <f t="shared" si="256"/>
        <v>нд</v>
      </c>
      <c r="L155" s="16" t="str">
        <f t="shared" si="256"/>
        <v>нд</v>
      </c>
      <c r="M155" s="16" t="str">
        <f t="shared" si="256"/>
        <v>нд</v>
      </c>
      <c r="N155" s="16" t="str">
        <f t="shared" si="256"/>
        <v>нд</v>
      </c>
      <c r="O155" s="16" t="str">
        <f t="shared" si="256"/>
        <v>нд</v>
      </c>
      <c r="P155" s="16" t="str">
        <f t="shared" si="256"/>
        <v>нд</v>
      </c>
      <c r="Q155" s="16" t="str">
        <f t="shared" si="256"/>
        <v>нд</v>
      </c>
      <c r="R155" s="16">
        <f t="shared" si="184"/>
        <v>18.234999999999999</v>
      </c>
      <c r="S155" s="16" t="str">
        <f t="shared" si="229"/>
        <v>нд</v>
      </c>
      <c r="T155" s="74" t="str">
        <f>IF(NOT(IFERROR(ROUND((M155-H155)/H155*100,2),"нд")=0),IFERROR(ROUND((M155-H155)/H155*100,2),"нд"),"нд")</f>
        <v>нд</v>
      </c>
      <c r="U155" s="16" t="str">
        <f t="shared" si="185"/>
        <v>нд</v>
      </c>
      <c r="V155" s="74" t="str">
        <f t="shared" si="231"/>
        <v>нд</v>
      </c>
      <c r="W155" s="16" t="str">
        <f t="shared" si="232"/>
        <v>нд</v>
      </c>
      <c r="X155" s="74" t="str">
        <f t="shared" si="233"/>
        <v>нд</v>
      </c>
      <c r="Y155" s="16" t="str">
        <f t="shared" si="234"/>
        <v>нд</v>
      </c>
      <c r="Z155" s="74" t="str">
        <f t="shared" si="235"/>
        <v>нд</v>
      </c>
      <c r="AA155" s="16" t="str">
        <f t="shared" si="236"/>
        <v>нд</v>
      </c>
      <c r="AB155" s="74" t="str">
        <f t="shared" si="237"/>
        <v>нд</v>
      </c>
      <c r="AC155" s="16" t="s">
        <v>26</v>
      </c>
    </row>
    <row r="156" spans="1:29" s="49" customFormat="1" ht="78.75" x14ac:dyDescent="0.25">
      <c r="A156" s="92" t="s">
        <v>266</v>
      </c>
      <c r="B156" s="94" t="s">
        <v>267</v>
      </c>
      <c r="C156" s="29" t="s">
        <v>268</v>
      </c>
      <c r="D156" s="82">
        <v>18.234999999999999</v>
      </c>
      <c r="E156" s="106">
        <v>22.684999999999999</v>
      </c>
      <c r="F156" s="82" t="s">
        <v>26</v>
      </c>
      <c r="G156" s="82">
        <v>18.234999999999999</v>
      </c>
      <c r="H156" s="29" t="s">
        <v>26</v>
      </c>
      <c r="I156" s="29" t="s">
        <v>26</v>
      </c>
      <c r="J156" s="29" t="s">
        <v>26</v>
      </c>
      <c r="K156" s="29" t="s">
        <v>26</v>
      </c>
      <c r="L156" s="29" t="s">
        <v>26</v>
      </c>
      <c r="M156" s="29" t="s">
        <v>26</v>
      </c>
      <c r="N156" s="29" t="s">
        <v>26</v>
      </c>
      <c r="O156" s="29" t="s">
        <v>26</v>
      </c>
      <c r="P156" s="29" t="s">
        <v>26</v>
      </c>
      <c r="Q156" s="29" t="s">
        <v>26</v>
      </c>
      <c r="R156" s="79">
        <f t="shared" si="184"/>
        <v>18.234999999999999</v>
      </c>
      <c r="S156" s="79" t="str">
        <f t="shared" si="229"/>
        <v>нд</v>
      </c>
      <c r="T156" s="115" t="str">
        <f t="shared" si="230"/>
        <v>нд</v>
      </c>
      <c r="U156" s="79" t="str">
        <f t="shared" si="185"/>
        <v>нд</v>
      </c>
      <c r="V156" s="115" t="str">
        <f t="shared" si="231"/>
        <v>нд</v>
      </c>
      <c r="W156" s="79" t="str">
        <f t="shared" si="232"/>
        <v>нд</v>
      </c>
      <c r="X156" s="115" t="str">
        <f t="shared" si="233"/>
        <v>нд</v>
      </c>
      <c r="Y156" s="79" t="str">
        <f t="shared" si="234"/>
        <v>нд</v>
      </c>
      <c r="Z156" s="115" t="str">
        <f t="shared" si="235"/>
        <v>нд</v>
      </c>
      <c r="AA156" s="79" t="str">
        <f t="shared" si="236"/>
        <v>нд</v>
      </c>
      <c r="AB156" s="115" t="str">
        <f t="shared" si="237"/>
        <v>нд</v>
      </c>
      <c r="AC156" s="29" t="s">
        <v>26</v>
      </c>
    </row>
    <row r="157" spans="1:29" s="49" customFormat="1" ht="63" x14ac:dyDescent="0.25">
      <c r="A157" s="30" t="s">
        <v>121</v>
      </c>
      <c r="B157" s="31" t="s">
        <v>122</v>
      </c>
      <c r="C157" s="32" t="s">
        <v>25</v>
      </c>
      <c r="D157" s="45" t="str">
        <f t="shared" ref="D157:E157" si="257">IF(NOT(SUM(D158,D160)=0),SUM(D158,D160),"нд")</f>
        <v>нд</v>
      </c>
      <c r="E157" s="45" t="str">
        <f t="shared" si="257"/>
        <v>нд</v>
      </c>
      <c r="F157" s="45" t="str">
        <f t="shared" ref="F157" si="258">IF(NOT(SUM(F158,F160)=0),SUM(F158,F160),"нд")</f>
        <v>нд</v>
      </c>
      <c r="G157" s="45" t="str">
        <f>IF(NOT(SUM(G158,G160)=0),SUM(G158,G160),"нд")</f>
        <v>нд</v>
      </c>
      <c r="H157" s="45" t="str">
        <f t="shared" ref="H157:I157" si="259">IF(NOT(SUM(H158,H160)=0),SUM(H158,H160),"нд")</f>
        <v>нд</v>
      </c>
      <c r="I157" s="45" t="str">
        <f t="shared" si="259"/>
        <v>нд</v>
      </c>
      <c r="J157" s="45" t="str">
        <f>IF(NOT(SUM(J158,J160)=0),SUM(J158,J160),"нд")</f>
        <v>нд</v>
      </c>
      <c r="K157" s="45" t="str">
        <f t="shared" ref="K157:N157" si="260">IF(NOT(SUM(K158,K160)=0),SUM(K158,K160),"нд")</f>
        <v>нд</v>
      </c>
      <c r="L157" s="45" t="str">
        <f t="shared" si="260"/>
        <v>нд</v>
      </c>
      <c r="M157" s="45" t="str">
        <f t="shared" si="260"/>
        <v>нд</v>
      </c>
      <c r="N157" s="45" t="str">
        <f t="shared" si="260"/>
        <v>нд</v>
      </c>
      <c r="O157" s="45" t="str">
        <f>IF(NOT(SUM(O158,O160)=0),SUM(O158,O160),"нд")</f>
        <v>нд</v>
      </c>
      <c r="P157" s="45" t="str">
        <f t="shared" ref="P157:Q157" si="261">IF(NOT(SUM(P158,P160)=0),SUM(P158,P160),"нд")</f>
        <v>нд</v>
      </c>
      <c r="Q157" s="45" t="str">
        <f t="shared" si="261"/>
        <v>нд</v>
      </c>
      <c r="R157" s="45" t="str">
        <f t="shared" si="184"/>
        <v>нд</v>
      </c>
      <c r="S157" s="45" t="str">
        <f t="shared" si="229"/>
        <v>нд</v>
      </c>
      <c r="T157" s="45" t="str">
        <f>IF(NOT(IFERROR(ROUND((M157-H157)/H157*100,2),"нд")=0),IFERROR(ROUND((M157-H157)/H157*100,2),"нд"),"нд")</f>
        <v>нд</v>
      </c>
      <c r="U157" s="45" t="str">
        <f t="shared" si="185"/>
        <v>нд</v>
      </c>
      <c r="V157" s="45" t="str">
        <f t="shared" ref="V157" si="262">IF(NOT(IFERROR(ROUND((N157-I157)/I157*100,2),"нд")=0),IFERROR(ROUND((N157-I157)/I157*100,2),"нд"),"нд")</f>
        <v>нд</v>
      </c>
      <c r="W157" s="45" t="str">
        <f t="shared" si="232"/>
        <v>нд</v>
      </c>
      <c r="X157" s="45" t="str">
        <f t="shared" ref="X157" si="263">IF(NOT(IFERROR(ROUND((O157-J157)/J157*100,2),"нд")=0),IFERROR(ROUND((O157-J157)/J157*100,2),"нд"),"нд")</f>
        <v>нд</v>
      </c>
      <c r="Y157" s="45" t="str">
        <f t="shared" si="234"/>
        <v>нд</v>
      </c>
      <c r="Z157" s="45" t="str">
        <f t="shared" ref="Z157" si="264">IF(NOT(IFERROR(ROUND((P157-K157)/K157*100,2),"нд")=0),IFERROR(ROUND((P157-K157)/K157*100,2),"нд"),"нд")</f>
        <v>нд</v>
      </c>
      <c r="AA157" s="45" t="str">
        <f t="shared" si="236"/>
        <v>нд</v>
      </c>
      <c r="AB157" s="45" t="str">
        <f t="shared" ref="AB157" si="265">IF(NOT(IFERROR(ROUND((Q157-L157)/L157*100,2),"нд")=0),IFERROR(ROUND((Q157-L157)/L157*100,2),"нд"),"нд")</f>
        <v>нд</v>
      </c>
      <c r="AC157" s="45" t="s">
        <v>26</v>
      </c>
    </row>
    <row r="158" spans="1:29" s="49" customFormat="1" ht="63" x14ac:dyDescent="0.25">
      <c r="A158" s="33" t="s">
        <v>123</v>
      </c>
      <c r="B158" s="34" t="s">
        <v>124</v>
      </c>
      <c r="C158" s="35" t="s">
        <v>25</v>
      </c>
      <c r="D158" s="46" t="str">
        <f t="shared" ref="D158" si="266">IF(NOT(SUM(D159)=0),SUM(D159),"нд")</f>
        <v>нд</v>
      </c>
      <c r="E158" s="46" t="str">
        <f t="shared" ref="E158" si="267">IF(NOT(SUM(E159)=0),SUM(E159),"нд")</f>
        <v>нд</v>
      </c>
      <c r="F158" s="46" t="str">
        <f t="shared" ref="F158:G158" si="268">IF(NOT(SUM(F159)=0),SUM(F159),"нд")</f>
        <v>нд</v>
      </c>
      <c r="G158" s="46" t="str">
        <f t="shared" si="268"/>
        <v>нд</v>
      </c>
      <c r="H158" s="46" t="str">
        <f t="shared" ref="H158:Q158" si="269">IF(NOT(SUM(H159)=0),SUM(H159),"нд")</f>
        <v>нд</v>
      </c>
      <c r="I158" s="46" t="str">
        <f t="shared" si="269"/>
        <v>нд</v>
      </c>
      <c r="J158" s="46" t="str">
        <f t="shared" si="269"/>
        <v>нд</v>
      </c>
      <c r="K158" s="46" t="str">
        <f t="shared" si="269"/>
        <v>нд</v>
      </c>
      <c r="L158" s="46" t="str">
        <f t="shared" si="269"/>
        <v>нд</v>
      </c>
      <c r="M158" s="46" t="str">
        <f t="shared" si="269"/>
        <v>нд</v>
      </c>
      <c r="N158" s="46" t="str">
        <f t="shared" si="269"/>
        <v>нд</v>
      </c>
      <c r="O158" s="46" t="str">
        <f t="shared" si="269"/>
        <v>нд</v>
      </c>
      <c r="P158" s="46" t="str">
        <f t="shared" si="269"/>
        <v>нд</v>
      </c>
      <c r="Q158" s="46" t="str">
        <f t="shared" si="269"/>
        <v>нд</v>
      </c>
      <c r="R158" s="46" t="str">
        <f t="shared" si="184"/>
        <v>нд</v>
      </c>
      <c r="S158" s="46" t="str">
        <f t="shared" si="229"/>
        <v>нд</v>
      </c>
      <c r="T158" s="46" t="str">
        <f t="shared" si="230"/>
        <v>нд</v>
      </c>
      <c r="U158" s="46" t="str">
        <f t="shared" si="185"/>
        <v>нд</v>
      </c>
      <c r="V158" s="46" t="str">
        <f t="shared" si="231"/>
        <v>нд</v>
      </c>
      <c r="W158" s="46" t="str">
        <f t="shared" si="232"/>
        <v>нд</v>
      </c>
      <c r="X158" s="46" t="str">
        <f t="shared" si="233"/>
        <v>нд</v>
      </c>
      <c r="Y158" s="46" t="str">
        <f t="shared" si="234"/>
        <v>нд</v>
      </c>
      <c r="Z158" s="46" t="str">
        <f t="shared" si="235"/>
        <v>нд</v>
      </c>
      <c r="AA158" s="46" t="str">
        <f t="shared" si="236"/>
        <v>нд</v>
      </c>
      <c r="AB158" s="46" t="str">
        <f t="shared" si="237"/>
        <v>нд</v>
      </c>
      <c r="AC158" s="46" t="s">
        <v>26</v>
      </c>
    </row>
    <row r="159" spans="1:29" s="49" customFormat="1" ht="22.5" customHeight="1" x14ac:dyDescent="0.25">
      <c r="A159" s="29" t="s">
        <v>26</v>
      </c>
      <c r="B159" s="29" t="s">
        <v>26</v>
      </c>
      <c r="C159" s="29" t="s">
        <v>26</v>
      </c>
      <c r="D159" s="29" t="s">
        <v>26</v>
      </c>
      <c r="E159" s="29" t="s">
        <v>26</v>
      </c>
      <c r="F159" s="29" t="s">
        <v>26</v>
      </c>
      <c r="G159" s="29" t="s">
        <v>26</v>
      </c>
      <c r="H159" s="29" t="s">
        <v>26</v>
      </c>
      <c r="I159" s="29" t="s">
        <v>26</v>
      </c>
      <c r="J159" s="29" t="s">
        <v>26</v>
      </c>
      <c r="K159" s="29" t="s">
        <v>26</v>
      </c>
      <c r="L159" s="29" t="s">
        <v>26</v>
      </c>
      <c r="M159" s="29" t="s">
        <v>26</v>
      </c>
      <c r="N159" s="29" t="s">
        <v>26</v>
      </c>
      <c r="O159" s="29" t="s">
        <v>26</v>
      </c>
      <c r="P159" s="29" t="s">
        <v>26</v>
      </c>
      <c r="Q159" s="29" t="s">
        <v>26</v>
      </c>
      <c r="R159" s="29" t="str">
        <f t="shared" si="184"/>
        <v>нд</v>
      </c>
      <c r="S159" s="79" t="str">
        <f t="shared" si="229"/>
        <v>нд</v>
      </c>
      <c r="T159" s="115" t="str">
        <f>IF(NOT(IFERROR(ROUND((M159-H159)/H159*100,2),"нд")=0),IFERROR(ROUND((M159-H159)/H159*100,2),"нд"),"нд")</f>
        <v>нд</v>
      </c>
      <c r="U159" s="79" t="str">
        <f t="shared" si="185"/>
        <v>нд</v>
      </c>
      <c r="V159" s="115" t="str">
        <f t="shared" ref="V159" si="270">IF(NOT(IFERROR(ROUND((N159-I159)/I159*100,2),"нд")=0),IFERROR(ROUND((N159-I159)/I159*100,2),"нд"),"нд")</f>
        <v>нд</v>
      </c>
      <c r="W159" s="79" t="str">
        <f t="shared" si="232"/>
        <v>нд</v>
      </c>
      <c r="X159" s="115" t="str">
        <f t="shared" ref="X159" si="271">IF(NOT(IFERROR(ROUND((O159-J159)/J159*100,2),"нд")=0),IFERROR(ROUND((O159-J159)/J159*100,2),"нд"),"нд")</f>
        <v>нд</v>
      </c>
      <c r="Y159" s="79" t="str">
        <f t="shared" si="234"/>
        <v>нд</v>
      </c>
      <c r="Z159" s="115" t="str">
        <f t="shared" ref="Z159" si="272">IF(NOT(IFERROR(ROUND((P159-K159)/K159*100,2),"нд")=0),IFERROR(ROUND((P159-K159)/K159*100,2),"нд"),"нд")</f>
        <v>нд</v>
      </c>
      <c r="AA159" s="79" t="str">
        <f t="shared" si="236"/>
        <v>нд</v>
      </c>
      <c r="AB159" s="115" t="str">
        <f t="shared" ref="AB159" si="273">IF(NOT(IFERROR(ROUND((Q159-L159)/L159*100,2),"нд")=0),IFERROR(ROUND((Q159-L159)/L159*100,2),"нд"),"нд")</f>
        <v>нд</v>
      </c>
      <c r="AC159" s="29" t="s">
        <v>26</v>
      </c>
    </row>
    <row r="160" spans="1:29" s="49" customFormat="1" ht="63" x14ac:dyDescent="0.25">
      <c r="A160" s="33" t="s">
        <v>125</v>
      </c>
      <c r="B160" s="34" t="s">
        <v>126</v>
      </c>
      <c r="C160" s="35" t="s">
        <v>25</v>
      </c>
      <c r="D160" s="46" t="str">
        <f t="shared" ref="D160" si="274">IF(NOT(SUM(D161)=0),SUM(D161),"нд")</f>
        <v>нд</v>
      </c>
      <c r="E160" s="46" t="str">
        <f t="shared" ref="E160" si="275">IF(NOT(SUM(E161)=0),SUM(E161),"нд")</f>
        <v>нд</v>
      </c>
      <c r="F160" s="46" t="str">
        <f t="shared" ref="F160:Q160" si="276">IF(NOT(SUM(F161)=0),SUM(F161),"нд")</f>
        <v>нд</v>
      </c>
      <c r="G160" s="46" t="str">
        <f t="shared" si="276"/>
        <v>нд</v>
      </c>
      <c r="H160" s="46" t="str">
        <f t="shared" si="276"/>
        <v>нд</v>
      </c>
      <c r="I160" s="46" t="str">
        <f t="shared" si="276"/>
        <v>нд</v>
      </c>
      <c r="J160" s="46" t="str">
        <f t="shared" si="276"/>
        <v>нд</v>
      </c>
      <c r="K160" s="46" t="str">
        <f t="shared" si="276"/>
        <v>нд</v>
      </c>
      <c r="L160" s="46" t="str">
        <f t="shared" si="276"/>
        <v>нд</v>
      </c>
      <c r="M160" s="46" t="str">
        <f t="shared" si="276"/>
        <v>нд</v>
      </c>
      <c r="N160" s="46" t="str">
        <f t="shared" si="276"/>
        <v>нд</v>
      </c>
      <c r="O160" s="46" t="str">
        <f t="shared" si="276"/>
        <v>нд</v>
      </c>
      <c r="P160" s="46" t="str">
        <f t="shared" si="276"/>
        <v>нд</v>
      </c>
      <c r="Q160" s="46" t="str">
        <f t="shared" si="276"/>
        <v>нд</v>
      </c>
      <c r="R160" s="46" t="str">
        <f t="shared" si="184"/>
        <v>нд</v>
      </c>
      <c r="S160" s="46" t="str">
        <f t="shared" si="229"/>
        <v>нд</v>
      </c>
      <c r="T160" s="117" t="str">
        <f t="shared" si="230"/>
        <v>нд</v>
      </c>
      <c r="U160" s="46" t="str">
        <f t="shared" si="185"/>
        <v>нд</v>
      </c>
      <c r="V160" s="117" t="str">
        <f t="shared" si="231"/>
        <v>нд</v>
      </c>
      <c r="W160" s="46" t="str">
        <f t="shared" si="232"/>
        <v>нд</v>
      </c>
      <c r="X160" s="117" t="str">
        <f t="shared" si="233"/>
        <v>нд</v>
      </c>
      <c r="Y160" s="46" t="str">
        <f t="shared" si="234"/>
        <v>нд</v>
      </c>
      <c r="Z160" s="117" t="str">
        <f t="shared" si="235"/>
        <v>нд</v>
      </c>
      <c r="AA160" s="46" t="str">
        <f t="shared" si="236"/>
        <v>нд</v>
      </c>
      <c r="AB160" s="117" t="str">
        <f t="shared" si="237"/>
        <v>нд</v>
      </c>
      <c r="AC160" s="46" t="s">
        <v>26</v>
      </c>
    </row>
    <row r="161" spans="1:29" s="49" customFormat="1" ht="18" customHeight="1" x14ac:dyDescent="0.25">
      <c r="A161" s="29" t="s">
        <v>26</v>
      </c>
      <c r="B161" s="29" t="s">
        <v>26</v>
      </c>
      <c r="C161" s="29" t="s">
        <v>26</v>
      </c>
      <c r="D161" s="29" t="s">
        <v>26</v>
      </c>
      <c r="E161" s="29" t="s">
        <v>26</v>
      </c>
      <c r="F161" s="29" t="s">
        <v>26</v>
      </c>
      <c r="G161" s="29" t="s">
        <v>26</v>
      </c>
      <c r="H161" s="29" t="s">
        <v>26</v>
      </c>
      <c r="I161" s="29" t="s">
        <v>26</v>
      </c>
      <c r="J161" s="29" t="s">
        <v>26</v>
      </c>
      <c r="K161" s="29" t="s">
        <v>26</v>
      </c>
      <c r="L161" s="29" t="s">
        <v>26</v>
      </c>
      <c r="M161" s="29" t="s">
        <v>26</v>
      </c>
      <c r="N161" s="29" t="s">
        <v>26</v>
      </c>
      <c r="O161" s="29" t="s">
        <v>26</v>
      </c>
      <c r="P161" s="29" t="s">
        <v>26</v>
      </c>
      <c r="Q161" s="29" t="s">
        <v>26</v>
      </c>
      <c r="R161" s="29" t="str">
        <f t="shared" si="184"/>
        <v>нд</v>
      </c>
      <c r="S161" s="79" t="str">
        <f t="shared" si="229"/>
        <v>нд</v>
      </c>
      <c r="T161" s="115" t="str">
        <f>IF(NOT(IFERROR(ROUND((M161-H161)/H161*100,2),"нд")=0),IFERROR(ROUND((M161-H161)/H161*100,2),"нд"),"нд")</f>
        <v>нд</v>
      </c>
      <c r="U161" s="79" t="str">
        <f t="shared" si="185"/>
        <v>нд</v>
      </c>
      <c r="V161" s="115" t="str">
        <f t="shared" ref="V161" si="277">IF(NOT(IFERROR(ROUND((N161-I161)/I161*100,2),"нд")=0),IFERROR(ROUND((N161-I161)/I161*100,2),"нд"),"нд")</f>
        <v>нд</v>
      </c>
      <c r="W161" s="79" t="str">
        <f t="shared" si="232"/>
        <v>нд</v>
      </c>
      <c r="X161" s="115" t="str">
        <f t="shared" ref="X161" si="278">IF(NOT(IFERROR(ROUND((O161-J161)/J161*100,2),"нд")=0),IFERROR(ROUND((O161-J161)/J161*100,2),"нд"),"нд")</f>
        <v>нд</v>
      </c>
      <c r="Y161" s="79" t="str">
        <f t="shared" si="234"/>
        <v>нд</v>
      </c>
      <c r="Z161" s="115" t="str">
        <f t="shared" ref="Z161" si="279">IF(NOT(IFERROR(ROUND((P161-K161)/K161*100,2),"нд")=0),IFERROR(ROUND((P161-K161)/K161*100,2),"нд"),"нд")</f>
        <v>нд</v>
      </c>
      <c r="AA161" s="79" t="str">
        <f t="shared" si="236"/>
        <v>нд</v>
      </c>
      <c r="AB161" s="115" t="str">
        <f t="shared" ref="AB161" si="280">IF(NOT(IFERROR(ROUND((Q161-L161)/L161*100,2),"нд")=0),IFERROR(ROUND((Q161-L161)/L161*100,2),"нд"),"нд")</f>
        <v>нд</v>
      </c>
      <c r="AC161" s="29" t="s">
        <v>26</v>
      </c>
    </row>
    <row r="162" spans="1:29" s="49" customFormat="1" ht="45" customHeight="1" x14ac:dyDescent="0.25">
      <c r="A162" s="30" t="s">
        <v>127</v>
      </c>
      <c r="B162" s="31" t="s">
        <v>128</v>
      </c>
      <c r="C162" s="32" t="s">
        <v>25</v>
      </c>
      <c r="D162" s="45">
        <f t="shared" ref="D162:E162" si="281">IF(NOT(SUM(D163,D170)=0),SUM(D163,D170),"нд")</f>
        <v>34.603999999999999</v>
      </c>
      <c r="E162" s="45">
        <f t="shared" si="281"/>
        <v>44.206000000000003</v>
      </c>
      <c r="F162" s="45">
        <f t="shared" ref="F162" si="282">IF(NOT(SUM(F163,F170)=0),SUM(F163,F170),"нд")</f>
        <v>0.34899999999999998</v>
      </c>
      <c r="G162" s="45">
        <f>IF(NOT(SUM(G163,G170)=0),SUM(G163,G170),"нд")</f>
        <v>34.255000000000003</v>
      </c>
      <c r="H162" s="45">
        <f>IF(NOT(SUM(H163,H170)=0),SUM(H163,H170),"нд")</f>
        <v>2.395</v>
      </c>
      <c r="I162" s="45" t="str">
        <f>IF(NOT(SUM(I163,I170)=0),SUM(I163,I170),"нд")</f>
        <v>нд</v>
      </c>
      <c r="J162" s="45" t="str">
        <f t="shared" ref="J162" si="283">IF(NOT(SUM(J163,J170)=0),SUM(J163,J170),"нд")</f>
        <v>нд</v>
      </c>
      <c r="K162" s="45">
        <f>IF(NOT(SUM(K163,K170)=0),SUM(K163,K170),"нд")</f>
        <v>2.395</v>
      </c>
      <c r="L162" s="45" t="str">
        <f>IF(NOT(SUM(L163,L170)=0),SUM(L163,L170),"нд")</f>
        <v>нд</v>
      </c>
      <c r="M162" s="45">
        <f>IF(NOT(SUM(M163,M170)=0),SUM(M163,M170),"нд")</f>
        <v>2.395</v>
      </c>
      <c r="N162" s="45" t="str">
        <f>IF(NOT(SUM(N163,N170)=0),SUM(N163,N170),"нд")</f>
        <v>нд</v>
      </c>
      <c r="O162" s="45" t="str">
        <f t="shared" ref="O162" si="284">IF(NOT(SUM(O163,O170)=0),SUM(O163,O170),"нд")</f>
        <v>нд</v>
      </c>
      <c r="P162" s="45">
        <f>IF(NOT(SUM(P163,P170)=0),SUM(P163,P170),"нд")</f>
        <v>2.395</v>
      </c>
      <c r="Q162" s="45" t="str">
        <f>IF(NOT(SUM(Q163,Q170)=0),SUM(Q163,Q170),"нд")</f>
        <v>нд</v>
      </c>
      <c r="R162" s="45">
        <f t="shared" si="184"/>
        <v>31.860000000000003</v>
      </c>
      <c r="S162" s="45" t="str">
        <f t="shared" si="229"/>
        <v>нд</v>
      </c>
      <c r="T162" s="116" t="str">
        <f t="shared" si="230"/>
        <v>нд</v>
      </c>
      <c r="U162" s="45" t="str">
        <f t="shared" si="185"/>
        <v>нд</v>
      </c>
      <c r="V162" s="116" t="str">
        <f t="shared" si="231"/>
        <v>нд</v>
      </c>
      <c r="W162" s="45" t="str">
        <f t="shared" si="232"/>
        <v>нд</v>
      </c>
      <c r="X162" s="116" t="str">
        <f t="shared" si="233"/>
        <v>нд</v>
      </c>
      <c r="Y162" s="45" t="str">
        <f t="shared" si="234"/>
        <v>нд</v>
      </c>
      <c r="Z162" s="116" t="str">
        <f t="shared" si="235"/>
        <v>нд</v>
      </c>
      <c r="AA162" s="45" t="str">
        <f t="shared" si="236"/>
        <v>нд</v>
      </c>
      <c r="AB162" s="116" t="str">
        <f t="shared" si="237"/>
        <v>нд</v>
      </c>
      <c r="AC162" s="45" t="s">
        <v>26</v>
      </c>
    </row>
    <row r="163" spans="1:29" s="49" customFormat="1" ht="39" customHeight="1" x14ac:dyDescent="0.25">
      <c r="A163" s="33" t="s">
        <v>129</v>
      </c>
      <c r="B163" s="34" t="s">
        <v>269</v>
      </c>
      <c r="C163" s="35" t="s">
        <v>25</v>
      </c>
      <c r="D163" s="46">
        <f>IF(NOT(SUM(D164,D168)=0),SUM(D164,D168),"нд")</f>
        <v>24.908000000000001</v>
      </c>
      <c r="E163" s="46">
        <f t="shared" ref="E163" si="285">IF(NOT(SUM(E164)=0),SUM(E164),"нд")</f>
        <v>43.557000000000002</v>
      </c>
      <c r="F163" s="46" t="str">
        <f>IF(NOT(SUM(F164,F168)=0),SUM(F164,F168),"нд")</f>
        <v>нд</v>
      </c>
      <c r="G163" s="46">
        <f>IF(NOT(SUM(G164,G168)=0),SUM(G164,G168),"нд")</f>
        <v>24.908000000000001</v>
      </c>
      <c r="H163" s="46">
        <f>IF(NOT(SUM(H164,H168)=0),SUM(H164,H168),"нд")</f>
        <v>2.395</v>
      </c>
      <c r="I163" s="46" t="str">
        <f>IF(NOT(SUM(I164,I168)=0),SUM(I164,I168),"нд")</f>
        <v>нд</v>
      </c>
      <c r="J163" s="46" t="str">
        <f t="shared" ref="J163" si="286">IF(NOT(SUM(J164,J168)=0),SUM(J164,J168),"нд")</f>
        <v>нд</v>
      </c>
      <c r="K163" s="46">
        <f>IF(NOT(SUM(K164,K168)=0),SUM(K164,K168),"нд")</f>
        <v>2.395</v>
      </c>
      <c r="L163" s="46" t="str">
        <f>IF(NOT(SUM(L164,L168)=0),SUM(L164,L168),"нд")</f>
        <v>нд</v>
      </c>
      <c r="M163" s="46">
        <f>IF(NOT(SUM(M164,M168)=0),SUM(M164,M168),"нд")</f>
        <v>2.395</v>
      </c>
      <c r="N163" s="46" t="str">
        <f>IF(NOT(SUM(N164,N168)=0),SUM(N164,N168),"нд")</f>
        <v>нд</v>
      </c>
      <c r="O163" s="46" t="str">
        <f t="shared" ref="O163" si="287">IF(NOT(SUM(O164,O168)=0),SUM(O164,O168),"нд")</f>
        <v>нд</v>
      </c>
      <c r="P163" s="46">
        <f>IF(NOT(SUM(P164,P168)=0),SUM(P164,P168),"нд")</f>
        <v>2.395</v>
      </c>
      <c r="Q163" s="46" t="str">
        <f>IF(NOT(SUM(Q164,Q168)=0),SUM(Q164,Q168),"нд")</f>
        <v>нд</v>
      </c>
      <c r="R163" s="46">
        <f t="shared" ref="R163:R192" si="288">IF(NOT(OR(G163="нд",H163="нд")),G163-H163,G163)</f>
        <v>22.513000000000002</v>
      </c>
      <c r="S163" s="46" t="str">
        <f t="shared" si="229"/>
        <v>нд</v>
      </c>
      <c r="T163" s="117" t="str">
        <f t="shared" si="230"/>
        <v>нд</v>
      </c>
      <c r="U163" s="46" t="str">
        <f t="shared" si="185"/>
        <v>нд</v>
      </c>
      <c r="V163" s="117" t="str">
        <f t="shared" si="231"/>
        <v>нд</v>
      </c>
      <c r="W163" s="46" t="str">
        <f t="shared" si="232"/>
        <v>нд</v>
      </c>
      <c r="X163" s="117" t="str">
        <f t="shared" si="233"/>
        <v>нд</v>
      </c>
      <c r="Y163" s="46" t="str">
        <f t="shared" si="234"/>
        <v>нд</v>
      </c>
      <c r="Z163" s="117" t="str">
        <f t="shared" si="235"/>
        <v>нд</v>
      </c>
      <c r="AA163" s="46" t="str">
        <f t="shared" si="236"/>
        <v>нд</v>
      </c>
      <c r="AB163" s="117" t="str">
        <f t="shared" si="237"/>
        <v>нд</v>
      </c>
      <c r="AC163" s="46" t="s">
        <v>26</v>
      </c>
    </row>
    <row r="164" spans="1:29" s="49" customFormat="1" x14ac:dyDescent="0.25">
      <c r="A164" s="44" t="s">
        <v>130</v>
      </c>
      <c r="B164" s="21" t="s">
        <v>142</v>
      </c>
      <c r="C164" s="14" t="s">
        <v>25</v>
      </c>
      <c r="D164" s="14">
        <f t="shared" ref="D164" si="289">IF(NOT(SUM(D165:D167)=0),SUM(D165:D167),"нд")</f>
        <v>22.513000000000002</v>
      </c>
      <c r="E164" s="14">
        <f t="shared" ref="E164" si="290">IF(NOT(SUM(E165:E167)=0),SUM(E165:E167),"нд")</f>
        <v>43.557000000000002</v>
      </c>
      <c r="F164" s="14" t="str">
        <f t="shared" ref="F164" si="291">IF(NOT(SUM(F165:F167)=0),SUM(F165:F167),"нд")</f>
        <v>нд</v>
      </c>
      <c r="G164" s="14">
        <f>IF(NOT(SUM(G165:G167)=0),SUM(G165:G167),"нд")</f>
        <v>22.513000000000002</v>
      </c>
      <c r="H164" s="14" t="str">
        <f t="shared" ref="H164" si="292">IF(NOT(SUM(H165:H167)=0),SUM(H165:H167),"нд")</f>
        <v>нд</v>
      </c>
      <c r="I164" s="14" t="str">
        <f>IF(NOT(SUM(I165:I167)=0),SUM(I165:I167),"нд")</f>
        <v>нд</v>
      </c>
      <c r="J164" s="14" t="str">
        <f t="shared" ref="J164" si="293">IF(NOT(SUM(J165:J167)=0),SUM(J165:J167),"нд")</f>
        <v>нд</v>
      </c>
      <c r="K164" s="14" t="str">
        <f>IF(NOT(SUM(K165:K167)=0),SUM(K165:K167),"нд")</f>
        <v>нд</v>
      </c>
      <c r="L164" s="14" t="str">
        <f>IF(NOT(SUM(L165:L167)=0),SUM(L165:L167),"нд")</f>
        <v>нд</v>
      </c>
      <c r="M164" s="14" t="str">
        <f t="shared" ref="M164" si="294">IF(NOT(SUM(M165:M167)=0),SUM(M165:M167),"нд")</f>
        <v>нд</v>
      </c>
      <c r="N164" s="14" t="str">
        <f>IF(NOT(SUM(N165:N167)=0),SUM(N165:N167),"нд")</f>
        <v>нд</v>
      </c>
      <c r="O164" s="14" t="str">
        <f t="shared" ref="O164" si="295">IF(NOT(SUM(O165:O167)=0),SUM(O165:O167),"нд")</f>
        <v>нд</v>
      </c>
      <c r="P164" s="14" t="str">
        <f>IF(NOT(SUM(P165:P167)=0),SUM(P165:P167),"нд")</f>
        <v>нд</v>
      </c>
      <c r="Q164" s="14" t="str">
        <f>IF(NOT(SUM(Q165:Q167)=0),SUM(Q165:Q167),"нд")</f>
        <v>нд</v>
      </c>
      <c r="R164" s="14">
        <f t="shared" si="288"/>
        <v>22.513000000000002</v>
      </c>
      <c r="S164" s="14" t="str">
        <f t="shared" si="229"/>
        <v>нд</v>
      </c>
      <c r="T164" s="73" t="str">
        <f t="shared" si="230"/>
        <v>нд</v>
      </c>
      <c r="U164" s="14" t="str">
        <f t="shared" si="185"/>
        <v>нд</v>
      </c>
      <c r="V164" s="73" t="str">
        <f t="shared" si="231"/>
        <v>нд</v>
      </c>
      <c r="W164" s="14" t="str">
        <f t="shared" si="232"/>
        <v>нд</v>
      </c>
      <c r="X164" s="73" t="str">
        <f t="shared" si="233"/>
        <v>нд</v>
      </c>
      <c r="Y164" s="14" t="str">
        <f t="shared" si="234"/>
        <v>нд</v>
      </c>
      <c r="Z164" s="73" t="str">
        <f t="shared" si="235"/>
        <v>нд</v>
      </c>
      <c r="AA164" s="14" t="str">
        <f t="shared" si="236"/>
        <v>нд</v>
      </c>
      <c r="AB164" s="73" t="str">
        <f t="shared" si="237"/>
        <v>нд</v>
      </c>
      <c r="AC164" s="14" t="s">
        <v>26</v>
      </c>
    </row>
    <row r="165" spans="1:29" s="49" customFormat="1" ht="47.25" x14ac:dyDescent="0.25">
      <c r="A165" s="92" t="s">
        <v>270</v>
      </c>
      <c r="B165" s="94" t="s">
        <v>271</v>
      </c>
      <c r="C165" s="29" t="s">
        <v>272</v>
      </c>
      <c r="D165" s="82">
        <f>0.413+8.244</f>
        <v>8.657</v>
      </c>
      <c r="E165" s="86">
        <v>15.615</v>
      </c>
      <c r="F165" s="82" t="s">
        <v>26</v>
      </c>
      <c r="G165" s="82">
        <f>0.413+8.244</f>
        <v>8.657</v>
      </c>
      <c r="H165" s="86" t="s">
        <v>26</v>
      </c>
      <c r="I165" s="86" t="s">
        <v>26</v>
      </c>
      <c r="J165" s="86" t="s">
        <v>26</v>
      </c>
      <c r="K165" s="86" t="s">
        <v>26</v>
      </c>
      <c r="L165" s="86" t="s">
        <v>26</v>
      </c>
      <c r="M165" s="86" t="s">
        <v>26</v>
      </c>
      <c r="N165" s="86" t="s">
        <v>26</v>
      </c>
      <c r="O165" s="86" t="s">
        <v>26</v>
      </c>
      <c r="P165" s="86" t="s">
        <v>26</v>
      </c>
      <c r="Q165" s="86" t="s">
        <v>26</v>
      </c>
      <c r="R165" s="86">
        <f t="shared" si="288"/>
        <v>8.657</v>
      </c>
      <c r="S165" s="79" t="str">
        <f t="shared" si="229"/>
        <v>нд</v>
      </c>
      <c r="T165" s="115" t="str">
        <f t="shared" si="230"/>
        <v>нд</v>
      </c>
      <c r="U165" s="79" t="str">
        <f t="shared" si="185"/>
        <v>нд</v>
      </c>
      <c r="V165" s="115" t="str">
        <f t="shared" si="231"/>
        <v>нд</v>
      </c>
      <c r="W165" s="79" t="str">
        <f t="shared" si="232"/>
        <v>нд</v>
      </c>
      <c r="X165" s="115" t="str">
        <f t="shared" si="233"/>
        <v>нд</v>
      </c>
      <c r="Y165" s="79" t="str">
        <f t="shared" si="234"/>
        <v>нд</v>
      </c>
      <c r="Z165" s="115" t="str">
        <f t="shared" si="235"/>
        <v>нд</v>
      </c>
      <c r="AA165" s="79" t="str">
        <f t="shared" si="236"/>
        <v>нд</v>
      </c>
      <c r="AB165" s="115" t="str">
        <f t="shared" si="237"/>
        <v>нд</v>
      </c>
      <c r="AC165" s="86" t="s">
        <v>26</v>
      </c>
    </row>
    <row r="166" spans="1:29" s="49" customFormat="1" ht="53.25" customHeight="1" x14ac:dyDescent="0.25">
      <c r="A166" s="92" t="s">
        <v>270</v>
      </c>
      <c r="B166" s="94" t="s">
        <v>273</v>
      </c>
      <c r="C166" s="81" t="s">
        <v>274</v>
      </c>
      <c r="D166" s="82">
        <v>6.9219999999999997</v>
      </c>
      <c r="E166" s="86">
        <v>13.682</v>
      </c>
      <c r="F166" s="82" t="s">
        <v>26</v>
      </c>
      <c r="G166" s="82">
        <v>6.9219999999999997</v>
      </c>
      <c r="H166" s="86" t="s">
        <v>26</v>
      </c>
      <c r="I166" s="86" t="s">
        <v>26</v>
      </c>
      <c r="J166" s="86" t="s">
        <v>26</v>
      </c>
      <c r="K166" s="86" t="s">
        <v>26</v>
      </c>
      <c r="L166" s="86" t="s">
        <v>26</v>
      </c>
      <c r="M166" s="86" t="s">
        <v>26</v>
      </c>
      <c r="N166" s="86" t="s">
        <v>26</v>
      </c>
      <c r="O166" s="86" t="s">
        <v>26</v>
      </c>
      <c r="P166" s="86" t="s">
        <v>26</v>
      </c>
      <c r="Q166" s="86" t="s">
        <v>26</v>
      </c>
      <c r="R166" s="86">
        <f t="shared" si="288"/>
        <v>6.9219999999999997</v>
      </c>
      <c r="S166" s="79" t="str">
        <f t="shared" si="229"/>
        <v>нд</v>
      </c>
      <c r="T166" s="115" t="str">
        <f>IF(NOT(IFERROR(ROUND((M166-H166)/H166*100,2),"нд")=0),IFERROR(ROUND((M166-H166)/H166*100,2),"нд"),"нд")</f>
        <v>нд</v>
      </c>
      <c r="U166" s="79" t="str">
        <f t="shared" ref="U166:U192" si="296">IF(SUM(N166)-SUM(I166)=0,"нд",SUM(N166)-SUM(I166))</f>
        <v>нд</v>
      </c>
      <c r="V166" s="115" t="str">
        <f t="shared" si="231"/>
        <v>нд</v>
      </c>
      <c r="W166" s="79" t="str">
        <f t="shared" si="232"/>
        <v>нд</v>
      </c>
      <c r="X166" s="115" t="str">
        <f t="shared" si="233"/>
        <v>нд</v>
      </c>
      <c r="Y166" s="79" t="str">
        <f t="shared" si="234"/>
        <v>нд</v>
      </c>
      <c r="Z166" s="115" t="str">
        <f t="shared" si="235"/>
        <v>нд</v>
      </c>
      <c r="AA166" s="79" t="str">
        <f t="shared" si="236"/>
        <v>нд</v>
      </c>
      <c r="AB166" s="115" t="str">
        <f t="shared" si="237"/>
        <v>нд</v>
      </c>
      <c r="AC166" s="86" t="s">
        <v>26</v>
      </c>
    </row>
    <row r="167" spans="1:29" s="49" customFormat="1" ht="47.25" x14ac:dyDescent="0.25">
      <c r="A167" s="92" t="s">
        <v>270</v>
      </c>
      <c r="B167" s="94" t="s">
        <v>275</v>
      </c>
      <c r="C167" s="70" t="s">
        <v>276</v>
      </c>
      <c r="D167" s="82">
        <v>6.9340000000000002</v>
      </c>
      <c r="E167" s="86">
        <v>14.26</v>
      </c>
      <c r="F167" s="82" t="s">
        <v>26</v>
      </c>
      <c r="G167" s="82">
        <v>6.9340000000000002</v>
      </c>
      <c r="H167" s="86" t="s">
        <v>26</v>
      </c>
      <c r="I167" s="86" t="s">
        <v>26</v>
      </c>
      <c r="J167" s="86" t="s">
        <v>26</v>
      </c>
      <c r="K167" s="86" t="s">
        <v>26</v>
      </c>
      <c r="L167" s="86" t="s">
        <v>26</v>
      </c>
      <c r="M167" s="86" t="s">
        <v>26</v>
      </c>
      <c r="N167" s="86" t="s">
        <v>26</v>
      </c>
      <c r="O167" s="86" t="s">
        <v>26</v>
      </c>
      <c r="P167" s="86" t="s">
        <v>26</v>
      </c>
      <c r="Q167" s="86" t="s">
        <v>26</v>
      </c>
      <c r="R167" s="86">
        <f t="shared" si="288"/>
        <v>6.9340000000000002</v>
      </c>
      <c r="S167" s="79" t="str">
        <f t="shared" si="229"/>
        <v>нд</v>
      </c>
      <c r="T167" s="115" t="str">
        <f t="shared" si="230"/>
        <v>нд</v>
      </c>
      <c r="U167" s="79" t="str">
        <f t="shared" si="296"/>
        <v>нд</v>
      </c>
      <c r="V167" s="115" t="str">
        <f t="shared" si="231"/>
        <v>нд</v>
      </c>
      <c r="W167" s="79" t="str">
        <f t="shared" si="232"/>
        <v>нд</v>
      </c>
      <c r="X167" s="115" t="str">
        <f t="shared" si="233"/>
        <v>нд</v>
      </c>
      <c r="Y167" s="79" t="str">
        <f t="shared" si="234"/>
        <v>нд</v>
      </c>
      <c r="Z167" s="115" t="str">
        <f t="shared" si="235"/>
        <v>нд</v>
      </c>
      <c r="AA167" s="79" t="str">
        <f t="shared" si="236"/>
        <v>нд</v>
      </c>
      <c r="AB167" s="115" t="str">
        <f t="shared" si="237"/>
        <v>нд</v>
      </c>
      <c r="AC167" s="86" t="s">
        <v>26</v>
      </c>
    </row>
    <row r="168" spans="1:29" s="49" customFormat="1" x14ac:dyDescent="0.25">
      <c r="A168" s="24" t="s">
        <v>131</v>
      </c>
      <c r="B168" s="27" t="s">
        <v>143</v>
      </c>
      <c r="C168" s="26" t="s">
        <v>25</v>
      </c>
      <c r="D168" s="16">
        <f t="shared" ref="D168" si="297">IF(NOT(SUM(D169)=0),SUM(D169),"нд")</f>
        <v>2.395</v>
      </c>
      <c r="E168" s="16">
        <f t="shared" ref="E168" si="298">IF(NOT(SUM(E169)=0),SUM(E169),"нд")</f>
        <v>7.6870000000000003</v>
      </c>
      <c r="F168" s="16" t="str">
        <f t="shared" ref="F168:G168" si="299">IF(NOT(SUM(F169)=0),SUM(F169),"нд")</f>
        <v>нд</v>
      </c>
      <c r="G168" s="16">
        <f t="shared" si="299"/>
        <v>2.395</v>
      </c>
      <c r="H168" s="16">
        <f t="shared" ref="H168:Q168" si="300">IF(NOT(SUM(H169)=0),SUM(H169),"нд")</f>
        <v>2.395</v>
      </c>
      <c r="I168" s="16" t="str">
        <f t="shared" si="300"/>
        <v>нд</v>
      </c>
      <c r="J168" s="16" t="str">
        <f t="shared" si="300"/>
        <v>нд</v>
      </c>
      <c r="K168" s="16">
        <f t="shared" si="300"/>
        <v>2.395</v>
      </c>
      <c r="L168" s="16" t="str">
        <f t="shared" si="300"/>
        <v>нд</v>
      </c>
      <c r="M168" s="16">
        <f t="shared" si="300"/>
        <v>2.395</v>
      </c>
      <c r="N168" s="16" t="str">
        <f t="shared" si="300"/>
        <v>нд</v>
      </c>
      <c r="O168" s="16" t="str">
        <f t="shared" si="300"/>
        <v>нд</v>
      </c>
      <c r="P168" s="16">
        <f t="shared" si="300"/>
        <v>2.395</v>
      </c>
      <c r="Q168" s="16" t="str">
        <f t="shared" si="300"/>
        <v>нд</v>
      </c>
      <c r="R168" s="16">
        <f t="shared" si="288"/>
        <v>0</v>
      </c>
      <c r="S168" s="16" t="str">
        <f t="shared" si="229"/>
        <v>нд</v>
      </c>
      <c r="T168" s="74" t="str">
        <f>IF(NOT(IFERROR(ROUND((M168-H168)/H168*100,2),"нд")=0),IFERROR(ROUND((M168-H168)/H168*100,2),"нд"),"нд")</f>
        <v>нд</v>
      </c>
      <c r="U168" s="16" t="str">
        <f t="shared" si="296"/>
        <v>нд</v>
      </c>
      <c r="V168" s="74" t="str">
        <f t="shared" si="231"/>
        <v>нд</v>
      </c>
      <c r="W168" s="16" t="str">
        <f t="shared" si="232"/>
        <v>нд</v>
      </c>
      <c r="X168" s="74" t="str">
        <f t="shared" si="233"/>
        <v>нд</v>
      </c>
      <c r="Y168" s="16" t="str">
        <f t="shared" si="234"/>
        <v>нд</v>
      </c>
      <c r="Z168" s="74" t="str">
        <f t="shared" si="235"/>
        <v>нд</v>
      </c>
      <c r="AA168" s="16" t="str">
        <f t="shared" si="236"/>
        <v>нд</v>
      </c>
      <c r="AB168" s="74" t="str">
        <f t="shared" si="237"/>
        <v>нд</v>
      </c>
      <c r="AC168" s="16" t="s">
        <v>26</v>
      </c>
    </row>
    <row r="169" spans="1:29" s="49" customFormat="1" ht="31.5" x14ac:dyDescent="0.25">
      <c r="A169" s="23" t="s">
        <v>277</v>
      </c>
      <c r="B169" s="68" t="s">
        <v>278</v>
      </c>
      <c r="C169" s="29" t="s">
        <v>279</v>
      </c>
      <c r="D169" s="82">
        <v>2.395</v>
      </c>
      <c r="E169" s="86">
        <v>7.6870000000000003</v>
      </c>
      <c r="F169" s="82" t="s">
        <v>26</v>
      </c>
      <c r="G169" s="82">
        <v>2.395</v>
      </c>
      <c r="H169" s="86">
        <f>IF(NOT(SUM(I169,J169,K169,L169)=0),SUM(I169,J169,K169,L169),"нд")</f>
        <v>2.395</v>
      </c>
      <c r="I169" s="86" t="s">
        <v>26</v>
      </c>
      <c r="J169" s="86" t="s">
        <v>26</v>
      </c>
      <c r="K169" s="86">
        <v>2.395</v>
      </c>
      <c r="L169" s="86" t="s">
        <v>26</v>
      </c>
      <c r="M169" s="86">
        <f>IF(NOT(SUM(N169,O169,P169,Q169)=0),SUM(N169,O169,P169,Q169),"нд")</f>
        <v>2.395</v>
      </c>
      <c r="N169" s="86" t="s">
        <v>26</v>
      </c>
      <c r="O169" s="86" t="s">
        <v>26</v>
      </c>
      <c r="P169" s="86">
        <v>2.395</v>
      </c>
      <c r="Q169" s="86" t="s">
        <v>26</v>
      </c>
      <c r="R169" s="86">
        <f t="shared" si="288"/>
        <v>0</v>
      </c>
      <c r="S169" s="79" t="str">
        <f t="shared" si="229"/>
        <v>нд</v>
      </c>
      <c r="T169" s="115" t="str">
        <f t="shared" si="230"/>
        <v>нд</v>
      </c>
      <c r="U169" s="79" t="str">
        <f t="shared" si="296"/>
        <v>нд</v>
      </c>
      <c r="V169" s="115" t="str">
        <f t="shared" si="231"/>
        <v>нд</v>
      </c>
      <c r="W169" s="79" t="str">
        <f t="shared" si="232"/>
        <v>нд</v>
      </c>
      <c r="X169" s="115" t="str">
        <f t="shared" si="233"/>
        <v>нд</v>
      </c>
      <c r="Y169" s="79" t="str">
        <f t="shared" si="234"/>
        <v>нд</v>
      </c>
      <c r="Z169" s="115" t="str">
        <f t="shared" si="235"/>
        <v>нд</v>
      </c>
      <c r="AA169" s="79" t="str">
        <f t="shared" si="236"/>
        <v>нд</v>
      </c>
      <c r="AB169" s="115" t="str">
        <f t="shared" si="237"/>
        <v>нд</v>
      </c>
      <c r="AC169" s="113" t="s">
        <v>26</v>
      </c>
    </row>
    <row r="170" spans="1:29" s="49" customFormat="1" ht="31.5" x14ac:dyDescent="0.25">
      <c r="A170" s="33" t="s">
        <v>132</v>
      </c>
      <c r="B170" s="34" t="s">
        <v>280</v>
      </c>
      <c r="C170" s="35" t="s">
        <v>25</v>
      </c>
      <c r="D170" s="46">
        <f t="shared" ref="D170:E170" si="301">IF(NOT(SUM(D171,D174)=0),SUM(D171,D174),"нд")</f>
        <v>9.6959999999999997</v>
      </c>
      <c r="E170" s="46">
        <f t="shared" si="301"/>
        <v>0.64900000000000002</v>
      </c>
      <c r="F170" s="46">
        <f t="shared" ref="F170" si="302">IF(NOT(SUM(F171,F174)=0),SUM(F171,F174),"нд")</f>
        <v>0.34899999999999998</v>
      </c>
      <c r="G170" s="46">
        <f>IF(NOT(SUM(G171,G174)=0),SUM(G171,G174),"нд")</f>
        <v>9.3469999999999995</v>
      </c>
      <c r="H170" s="46" t="str">
        <f>IF(NOT(SUM(H171,H174)=0),SUM(H171,H174),"нд")</f>
        <v>нд</v>
      </c>
      <c r="I170" s="46" t="str">
        <f>IF(NOT(SUM(I171,I174)=0),SUM(I171,I174),"нд")</f>
        <v>нд</v>
      </c>
      <c r="J170" s="46" t="str">
        <f t="shared" ref="J170" si="303">IF(NOT(SUM(J171,J174)=0),SUM(J171,J174),"нд")</f>
        <v>нд</v>
      </c>
      <c r="K170" s="46" t="str">
        <f>IF(NOT(SUM(K171,K174)=0),SUM(K171,K174),"нд")</f>
        <v>нд</v>
      </c>
      <c r="L170" s="46" t="str">
        <f>IF(NOT(SUM(L171,L174)=0),SUM(L171,L174),"нд")</f>
        <v>нд</v>
      </c>
      <c r="M170" s="46" t="str">
        <f>IF(NOT(SUM(M171,M174)=0),SUM(M171,M174),"нд")</f>
        <v>нд</v>
      </c>
      <c r="N170" s="46" t="str">
        <f>IF(NOT(SUM(N171,N174)=0),SUM(N171,N174),"нд")</f>
        <v>нд</v>
      </c>
      <c r="O170" s="46" t="str">
        <f t="shared" ref="O170" si="304">IF(NOT(SUM(O171,O174)=0),SUM(O171,O174),"нд")</f>
        <v>нд</v>
      </c>
      <c r="P170" s="46" t="str">
        <f>IF(NOT(SUM(P171,P174)=0),SUM(P171,P174),"нд")</f>
        <v>нд</v>
      </c>
      <c r="Q170" s="46" t="str">
        <f>IF(NOT(SUM(Q171,Q174)=0),SUM(Q171,Q174),"нд")</f>
        <v>нд</v>
      </c>
      <c r="R170" s="46">
        <f t="shared" si="288"/>
        <v>9.3469999999999995</v>
      </c>
      <c r="S170" s="46" t="str">
        <f t="shared" si="229"/>
        <v>нд</v>
      </c>
      <c r="T170" s="117" t="str">
        <f t="shared" si="230"/>
        <v>нд</v>
      </c>
      <c r="U170" s="46" t="str">
        <f t="shared" si="296"/>
        <v>нд</v>
      </c>
      <c r="V170" s="117" t="str">
        <f t="shared" si="231"/>
        <v>нд</v>
      </c>
      <c r="W170" s="46" t="str">
        <f t="shared" si="232"/>
        <v>нд</v>
      </c>
      <c r="X170" s="117" t="str">
        <f t="shared" si="233"/>
        <v>нд</v>
      </c>
      <c r="Y170" s="46" t="str">
        <f t="shared" si="234"/>
        <v>нд</v>
      </c>
      <c r="Z170" s="117" t="str">
        <f t="shared" si="235"/>
        <v>нд</v>
      </c>
      <c r="AA170" s="46" t="str">
        <f t="shared" si="236"/>
        <v>нд</v>
      </c>
      <c r="AB170" s="117" t="str">
        <f t="shared" si="237"/>
        <v>нд</v>
      </c>
      <c r="AC170" s="46" t="s">
        <v>26</v>
      </c>
    </row>
    <row r="171" spans="1:29" s="49" customFormat="1" x14ac:dyDescent="0.25">
      <c r="A171" s="44" t="s">
        <v>281</v>
      </c>
      <c r="B171" s="21" t="s">
        <v>142</v>
      </c>
      <c r="C171" s="14" t="s">
        <v>25</v>
      </c>
      <c r="D171" s="14" t="str">
        <f>IF(NOT(SUM(D172:D173)=0),SUM(D172:D173),"нд")</f>
        <v>нд</v>
      </c>
      <c r="E171" s="14" t="str">
        <f>IF(NOT(SUM(E173)=0),SUM(E173),"нд")</f>
        <v>нд</v>
      </c>
      <c r="F171" s="14" t="str">
        <f t="shared" ref="F171" si="305">IF(NOT(SUM(F172:F173)=0),SUM(F172:F173),"нд")</f>
        <v>нд</v>
      </c>
      <c r="G171" s="14" t="str">
        <f>IF(NOT(SUM(G172:G173)=0),SUM(G172:G173),"нд")</f>
        <v>нд</v>
      </c>
      <c r="H171" s="14" t="str">
        <f>IF(NOT(SUM(H172:H173)=0),SUM(H172:H173),"нд")</f>
        <v>нд</v>
      </c>
      <c r="I171" s="14" t="str">
        <f>IF(NOT(SUM(I172:I173)=0),SUM(I172:I173),"нд")</f>
        <v>нд</v>
      </c>
      <c r="J171" s="14" t="str">
        <f t="shared" ref="J171" si="306">IF(NOT(SUM(J172:J173)=0),SUM(J172:J173),"нд")</f>
        <v>нд</v>
      </c>
      <c r="K171" s="14" t="str">
        <f>IF(NOT(SUM(K172:K173)=0),SUM(K172:K173),"нд")</f>
        <v>нд</v>
      </c>
      <c r="L171" s="14" t="str">
        <f>IF(NOT(SUM(L172:L173)=0),SUM(L172:L173),"нд")</f>
        <v>нд</v>
      </c>
      <c r="M171" s="14" t="str">
        <f>IF(NOT(SUM(M172:M173)=0),SUM(M172:M173),"нд")</f>
        <v>нд</v>
      </c>
      <c r="N171" s="14" t="str">
        <f>IF(NOT(SUM(N172:N173)=0),SUM(N172:N173),"нд")</f>
        <v>нд</v>
      </c>
      <c r="O171" s="14" t="str">
        <f t="shared" ref="O171" si="307">IF(NOT(SUM(O172:O173)=0),SUM(O172:O173),"нд")</f>
        <v>нд</v>
      </c>
      <c r="P171" s="14" t="str">
        <f>IF(NOT(SUM(P172:P173)=0),SUM(P172:P173),"нд")</f>
        <v>нд</v>
      </c>
      <c r="Q171" s="14" t="str">
        <f>IF(NOT(SUM(Q172:Q173)=0),SUM(Q172:Q173),"нд")</f>
        <v>нд</v>
      </c>
      <c r="R171" s="14" t="str">
        <f t="shared" si="288"/>
        <v>нд</v>
      </c>
      <c r="S171" s="14" t="str">
        <f t="shared" si="229"/>
        <v>нд</v>
      </c>
      <c r="T171" s="73" t="str">
        <f>IF(NOT(IFERROR(ROUND((M171-H171)/H171*100,2),"нд")=0),IFERROR(ROUND((M171-H171)/H171*100,2),"нд"),"нд")</f>
        <v>нд</v>
      </c>
      <c r="U171" s="14" t="str">
        <f t="shared" si="296"/>
        <v>нд</v>
      </c>
      <c r="V171" s="73" t="str">
        <f t="shared" ref="V171" si="308">IF(NOT(IFERROR(ROUND((N171-I171)/I171*100,2),"нд")=0),IFERROR(ROUND((N171-I171)/I171*100,2),"нд"),"нд")</f>
        <v>нд</v>
      </c>
      <c r="W171" s="14" t="str">
        <f t="shared" si="232"/>
        <v>нд</v>
      </c>
      <c r="X171" s="73" t="str">
        <f t="shared" ref="X171" si="309">IF(NOT(IFERROR(ROUND((O171-J171)/J171*100,2),"нд")=0),IFERROR(ROUND((O171-J171)/J171*100,2),"нд"),"нд")</f>
        <v>нд</v>
      </c>
      <c r="Y171" s="14" t="str">
        <f t="shared" si="234"/>
        <v>нд</v>
      </c>
      <c r="Z171" s="73" t="str">
        <f t="shared" ref="Z171" si="310">IF(NOT(IFERROR(ROUND((P171-K171)/K171*100,2),"нд")=0),IFERROR(ROUND((P171-K171)/K171*100,2),"нд"),"нд")</f>
        <v>нд</v>
      </c>
      <c r="AA171" s="14" t="str">
        <f t="shared" si="236"/>
        <v>нд</v>
      </c>
      <c r="AB171" s="73" t="str">
        <f t="shared" ref="AB171" si="311">IF(NOT(IFERROR(ROUND((Q171-L171)/L171*100,2),"нд")=0),IFERROR(ROUND((Q171-L171)/L171*100,2),"нд"),"нд")</f>
        <v>нд</v>
      </c>
      <c r="AC171" s="14" t="s">
        <v>26</v>
      </c>
    </row>
    <row r="172" spans="1:29" s="49" customFormat="1" ht="34.5" customHeight="1" x14ac:dyDescent="0.25">
      <c r="A172" s="23" t="s">
        <v>281</v>
      </c>
      <c r="B172" s="68" t="s">
        <v>282</v>
      </c>
      <c r="C172" s="29" t="s">
        <v>283</v>
      </c>
      <c r="D172" s="82" t="s">
        <v>26</v>
      </c>
      <c r="E172" s="64" t="s">
        <v>26</v>
      </c>
      <c r="F172" s="82" t="s">
        <v>26</v>
      </c>
      <c r="G172" s="82" t="s">
        <v>26</v>
      </c>
      <c r="H172" s="86" t="s">
        <v>26</v>
      </c>
      <c r="I172" s="86" t="s">
        <v>26</v>
      </c>
      <c r="J172" s="86" t="s">
        <v>26</v>
      </c>
      <c r="K172" s="86" t="s">
        <v>26</v>
      </c>
      <c r="L172" s="86" t="s">
        <v>26</v>
      </c>
      <c r="M172" s="86" t="s">
        <v>26</v>
      </c>
      <c r="N172" s="86" t="s">
        <v>26</v>
      </c>
      <c r="O172" s="86" t="s">
        <v>26</v>
      </c>
      <c r="P172" s="86" t="s">
        <v>26</v>
      </c>
      <c r="Q172" s="86" t="s">
        <v>26</v>
      </c>
      <c r="R172" s="86" t="str">
        <f t="shared" si="288"/>
        <v>нд</v>
      </c>
      <c r="S172" s="79" t="str">
        <f t="shared" si="229"/>
        <v>нд</v>
      </c>
      <c r="T172" s="115" t="str">
        <f t="shared" si="230"/>
        <v>нд</v>
      </c>
      <c r="U172" s="79" t="str">
        <f t="shared" si="296"/>
        <v>нд</v>
      </c>
      <c r="V172" s="115" t="str">
        <f t="shared" si="231"/>
        <v>нд</v>
      </c>
      <c r="W172" s="79" t="str">
        <f t="shared" si="232"/>
        <v>нд</v>
      </c>
      <c r="X172" s="115" t="str">
        <f t="shared" si="233"/>
        <v>нд</v>
      </c>
      <c r="Y172" s="79" t="str">
        <f t="shared" si="234"/>
        <v>нд</v>
      </c>
      <c r="Z172" s="115" t="str">
        <f t="shared" si="235"/>
        <v>нд</v>
      </c>
      <c r="AA172" s="79" t="str">
        <f t="shared" si="236"/>
        <v>нд</v>
      </c>
      <c r="AB172" s="115" t="str">
        <f t="shared" si="237"/>
        <v>нд</v>
      </c>
      <c r="AC172" s="86" t="s">
        <v>26</v>
      </c>
    </row>
    <row r="173" spans="1:29" s="49" customFormat="1" ht="57" customHeight="1" x14ac:dyDescent="0.25">
      <c r="A173" s="23" t="s">
        <v>281</v>
      </c>
      <c r="B173" s="94" t="s">
        <v>284</v>
      </c>
      <c r="C173" s="29" t="s">
        <v>285</v>
      </c>
      <c r="D173" s="82" t="s">
        <v>26</v>
      </c>
      <c r="E173" s="64" t="s">
        <v>26</v>
      </c>
      <c r="F173" s="82" t="s">
        <v>26</v>
      </c>
      <c r="G173" s="82" t="s">
        <v>26</v>
      </c>
      <c r="H173" s="86" t="s">
        <v>26</v>
      </c>
      <c r="I173" s="86" t="s">
        <v>26</v>
      </c>
      <c r="J173" s="86" t="s">
        <v>26</v>
      </c>
      <c r="K173" s="86" t="s">
        <v>26</v>
      </c>
      <c r="L173" s="86" t="s">
        <v>26</v>
      </c>
      <c r="M173" s="86" t="s">
        <v>26</v>
      </c>
      <c r="N173" s="86" t="s">
        <v>26</v>
      </c>
      <c r="O173" s="86" t="s">
        <v>26</v>
      </c>
      <c r="P173" s="86" t="s">
        <v>26</v>
      </c>
      <c r="Q173" s="86" t="s">
        <v>26</v>
      </c>
      <c r="R173" s="86" t="str">
        <f t="shared" si="288"/>
        <v>нд</v>
      </c>
      <c r="S173" s="79" t="str">
        <f t="shared" si="229"/>
        <v>нд</v>
      </c>
      <c r="T173" s="115" t="str">
        <f>IF(NOT(IFERROR(ROUND((M173-H173)/H173*100,2),"нд")=0),IFERROR(ROUND((M173-H173)/H173*100,2),"нд"),"нд")</f>
        <v>нд</v>
      </c>
      <c r="U173" s="79" t="str">
        <f t="shared" si="296"/>
        <v>нд</v>
      </c>
      <c r="V173" s="115" t="str">
        <f t="shared" ref="V173" si="312">IF(NOT(IFERROR(ROUND((N173-I173)/I173*100,2),"нд")=0),IFERROR(ROUND((N173-I173)/I173*100,2),"нд"),"нд")</f>
        <v>нд</v>
      </c>
      <c r="W173" s="79" t="str">
        <f t="shared" si="232"/>
        <v>нд</v>
      </c>
      <c r="X173" s="115" t="str">
        <f t="shared" ref="X173" si="313">IF(NOT(IFERROR(ROUND((O173-J173)/J173*100,2),"нд")=0),IFERROR(ROUND((O173-J173)/J173*100,2),"нд"),"нд")</f>
        <v>нд</v>
      </c>
      <c r="Y173" s="79" t="str">
        <f t="shared" si="234"/>
        <v>нд</v>
      </c>
      <c r="Z173" s="115" t="str">
        <f t="shared" ref="Z173" si="314">IF(NOT(IFERROR(ROUND((P173-K173)/K173*100,2),"нд")=0),IFERROR(ROUND((P173-K173)/K173*100,2),"нд"),"нд")</f>
        <v>нд</v>
      </c>
      <c r="AA173" s="79" t="str">
        <f t="shared" si="236"/>
        <v>нд</v>
      </c>
      <c r="AB173" s="115" t="str">
        <f t="shared" ref="AB173" si="315">IF(NOT(IFERROR(ROUND((Q173-L173)/L173*100,2),"нд")=0),IFERROR(ROUND((Q173-L173)/L173*100,2),"нд"),"нд")</f>
        <v>нд</v>
      </c>
      <c r="AC173" s="86" t="s">
        <v>26</v>
      </c>
    </row>
    <row r="174" spans="1:29" s="49" customFormat="1" ht="29.25" customHeight="1" x14ac:dyDescent="0.25">
      <c r="A174" s="24" t="s">
        <v>286</v>
      </c>
      <c r="B174" s="27" t="s">
        <v>143</v>
      </c>
      <c r="C174" s="26" t="s">
        <v>25</v>
      </c>
      <c r="D174" s="16">
        <f>IF(NOT(SUM(D175:D176)=0),SUM(D175:D176),"нд")</f>
        <v>9.6959999999999997</v>
      </c>
      <c r="E174" s="102">
        <f>IF(NOT(SUM(E176)=0),SUM(E176),"нд")</f>
        <v>0.64900000000000002</v>
      </c>
      <c r="F174" s="16">
        <f t="shared" ref="F174" si="316">IF(NOT(SUM(F175:F176)=0),SUM(F175:F176),"нд")</f>
        <v>0.34899999999999998</v>
      </c>
      <c r="G174" s="16">
        <f>IF(NOT(SUM(G175:G176)=0),SUM(G175:G176),"нд")</f>
        <v>9.3469999999999995</v>
      </c>
      <c r="H174" s="102" t="str">
        <f>IF(NOT(SUM(H175:H176)=0),SUM(H175:H176),"нд")</f>
        <v>нд</v>
      </c>
      <c r="I174" s="102" t="str">
        <f>IF(NOT(SUM(I175:I176)=0),SUM(I175:I176),"нд")</f>
        <v>нд</v>
      </c>
      <c r="J174" s="102" t="str">
        <f t="shared" ref="J174" si="317">IF(NOT(SUM(J175:J176)=0),SUM(J175:J176),"нд")</f>
        <v>нд</v>
      </c>
      <c r="K174" s="102" t="str">
        <f>IF(NOT(SUM(K175:K176)=0),SUM(K175:K176),"нд")</f>
        <v>нд</v>
      </c>
      <c r="L174" s="102" t="str">
        <f>IF(NOT(SUM(L175:L176)=0),SUM(L175:L176),"нд")</f>
        <v>нд</v>
      </c>
      <c r="M174" s="102" t="str">
        <f>IF(NOT(SUM(M175:M176)=0),SUM(M175:M176),"нд")</f>
        <v>нд</v>
      </c>
      <c r="N174" s="102" t="str">
        <f>IF(NOT(SUM(N175:N176)=0),SUM(N175:N176),"нд")</f>
        <v>нд</v>
      </c>
      <c r="O174" s="102" t="str">
        <f t="shared" ref="O174" si="318">IF(NOT(SUM(O175:O176)=0),SUM(O175:O176),"нд")</f>
        <v>нд</v>
      </c>
      <c r="P174" s="102" t="str">
        <f>IF(NOT(SUM(P175:P176)=0),SUM(P175:P176),"нд")</f>
        <v>нд</v>
      </c>
      <c r="Q174" s="102" t="str">
        <f>IF(NOT(SUM(Q175:Q176)=0),SUM(Q175:Q176),"нд")</f>
        <v>нд</v>
      </c>
      <c r="R174" s="102">
        <f t="shared" si="288"/>
        <v>9.3469999999999995</v>
      </c>
      <c r="S174" s="16" t="str">
        <f t="shared" si="229"/>
        <v>нд</v>
      </c>
      <c r="T174" s="74" t="str">
        <f t="shared" si="230"/>
        <v>нд</v>
      </c>
      <c r="U174" s="16" t="str">
        <f t="shared" si="296"/>
        <v>нд</v>
      </c>
      <c r="V174" s="74" t="str">
        <f t="shared" si="231"/>
        <v>нд</v>
      </c>
      <c r="W174" s="16" t="str">
        <f t="shared" si="232"/>
        <v>нд</v>
      </c>
      <c r="X174" s="74" t="str">
        <f t="shared" si="233"/>
        <v>нд</v>
      </c>
      <c r="Y174" s="16" t="str">
        <f t="shared" si="234"/>
        <v>нд</v>
      </c>
      <c r="Z174" s="74" t="str">
        <f t="shared" si="235"/>
        <v>нд</v>
      </c>
      <c r="AA174" s="16" t="str">
        <f t="shared" si="236"/>
        <v>нд</v>
      </c>
      <c r="AB174" s="74" t="str">
        <f t="shared" si="237"/>
        <v>нд</v>
      </c>
      <c r="AC174" s="16" t="s">
        <v>26</v>
      </c>
    </row>
    <row r="175" spans="1:29" s="49" customFormat="1" ht="47.25" x14ac:dyDescent="0.25">
      <c r="A175" s="95" t="s">
        <v>287</v>
      </c>
      <c r="B175" s="67" t="s">
        <v>288</v>
      </c>
      <c r="C175" s="96" t="s">
        <v>289</v>
      </c>
      <c r="D175" s="82">
        <f>8.814+0.349</f>
        <v>9.1630000000000003</v>
      </c>
      <c r="E175" s="86">
        <v>16.946000000000002</v>
      </c>
      <c r="F175" s="82">
        <v>0.34899999999999998</v>
      </c>
      <c r="G175" s="82">
        <v>8.8140000000000001</v>
      </c>
      <c r="H175" s="86" t="s">
        <v>26</v>
      </c>
      <c r="I175" s="86" t="s">
        <v>26</v>
      </c>
      <c r="J175" s="86" t="s">
        <v>26</v>
      </c>
      <c r="K175" s="86" t="s">
        <v>26</v>
      </c>
      <c r="L175" s="86" t="s">
        <v>26</v>
      </c>
      <c r="M175" s="86" t="s">
        <v>26</v>
      </c>
      <c r="N175" s="86" t="s">
        <v>26</v>
      </c>
      <c r="O175" s="86" t="s">
        <v>26</v>
      </c>
      <c r="P175" s="86" t="s">
        <v>26</v>
      </c>
      <c r="Q175" s="86" t="s">
        <v>26</v>
      </c>
      <c r="R175" s="86">
        <f t="shared" si="288"/>
        <v>8.8140000000000001</v>
      </c>
      <c r="S175" s="79" t="str">
        <f t="shared" si="229"/>
        <v>нд</v>
      </c>
      <c r="T175" s="115" t="str">
        <f t="shared" si="230"/>
        <v>нд</v>
      </c>
      <c r="U175" s="79" t="str">
        <f t="shared" si="296"/>
        <v>нд</v>
      </c>
      <c r="V175" s="115" t="str">
        <f t="shared" si="231"/>
        <v>нд</v>
      </c>
      <c r="W175" s="79" t="str">
        <f t="shared" si="232"/>
        <v>нд</v>
      </c>
      <c r="X175" s="115" t="str">
        <f t="shared" si="233"/>
        <v>нд</v>
      </c>
      <c r="Y175" s="79" t="str">
        <f t="shared" si="234"/>
        <v>нд</v>
      </c>
      <c r="Z175" s="115" t="str">
        <f t="shared" si="235"/>
        <v>нд</v>
      </c>
      <c r="AA175" s="79" t="str">
        <f t="shared" si="236"/>
        <v>нд</v>
      </c>
      <c r="AB175" s="115" t="str">
        <f t="shared" si="237"/>
        <v>нд</v>
      </c>
      <c r="AC175" s="86" t="s">
        <v>26</v>
      </c>
    </row>
    <row r="176" spans="1:29" s="49" customFormat="1" ht="42.75" customHeight="1" x14ac:dyDescent="0.25">
      <c r="A176" s="95" t="s">
        <v>287</v>
      </c>
      <c r="B176" s="69" t="s">
        <v>290</v>
      </c>
      <c r="C176" s="97" t="s">
        <v>291</v>
      </c>
      <c r="D176" s="82">
        <v>0.53300000000000003</v>
      </c>
      <c r="E176" s="86">
        <v>0.64900000000000002</v>
      </c>
      <c r="F176" s="82" t="s">
        <v>26</v>
      </c>
      <c r="G176" s="82">
        <v>0.53300000000000003</v>
      </c>
      <c r="H176" s="86" t="s">
        <v>26</v>
      </c>
      <c r="I176" s="86" t="s">
        <v>26</v>
      </c>
      <c r="J176" s="86" t="s">
        <v>26</v>
      </c>
      <c r="K176" s="86" t="s">
        <v>26</v>
      </c>
      <c r="L176" s="86" t="s">
        <v>26</v>
      </c>
      <c r="M176" s="86" t="s">
        <v>26</v>
      </c>
      <c r="N176" s="86" t="s">
        <v>26</v>
      </c>
      <c r="O176" s="86" t="s">
        <v>26</v>
      </c>
      <c r="P176" s="86" t="s">
        <v>26</v>
      </c>
      <c r="Q176" s="86" t="s">
        <v>26</v>
      </c>
      <c r="R176" s="86">
        <f t="shared" si="288"/>
        <v>0.53300000000000003</v>
      </c>
      <c r="S176" s="79" t="str">
        <f t="shared" si="229"/>
        <v>нд</v>
      </c>
      <c r="T176" s="115" t="str">
        <f t="shared" si="230"/>
        <v>нд</v>
      </c>
      <c r="U176" s="79" t="str">
        <f t="shared" si="296"/>
        <v>нд</v>
      </c>
      <c r="V176" s="115" t="str">
        <f t="shared" si="231"/>
        <v>нд</v>
      </c>
      <c r="W176" s="79" t="str">
        <f t="shared" si="232"/>
        <v>нд</v>
      </c>
      <c r="X176" s="115" t="str">
        <f t="shared" si="233"/>
        <v>нд</v>
      </c>
      <c r="Y176" s="79" t="str">
        <f t="shared" si="234"/>
        <v>нд</v>
      </c>
      <c r="Z176" s="115" t="str">
        <f t="shared" si="235"/>
        <v>нд</v>
      </c>
      <c r="AA176" s="79" t="str">
        <f t="shared" si="236"/>
        <v>нд</v>
      </c>
      <c r="AB176" s="115" t="str">
        <f t="shared" si="237"/>
        <v>нд</v>
      </c>
      <c r="AC176" s="86" t="s">
        <v>26</v>
      </c>
    </row>
    <row r="177" spans="1:29" s="49" customFormat="1" ht="47.25" x14ac:dyDescent="0.25">
      <c r="A177" s="30" t="s">
        <v>133</v>
      </c>
      <c r="B177" s="31" t="s">
        <v>134</v>
      </c>
      <c r="C177" s="32" t="s">
        <v>25</v>
      </c>
      <c r="D177" s="45" t="str">
        <f t="shared" ref="D177" si="319">IF(NOT(SUM(D178)=0),SUM(D178),"нд")</f>
        <v>нд</v>
      </c>
      <c r="E177" s="45" t="str">
        <f t="shared" ref="E177" si="320">IF(NOT(SUM(E178)=0),SUM(E178),"нд")</f>
        <v>нд</v>
      </c>
      <c r="F177" s="45" t="str">
        <f t="shared" ref="F177:G177" si="321">IF(NOT(SUM(F178)=0),SUM(F178),"нд")</f>
        <v>нд</v>
      </c>
      <c r="G177" s="45" t="str">
        <f t="shared" si="321"/>
        <v>нд</v>
      </c>
      <c r="H177" s="45" t="str">
        <f t="shared" ref="H177:Q177" si="322">IF(NOT(SUM(H178)=0),SUM(H178),"нд")</f>
        <v>нд</v>
      </c>
      <c r="I177" s="45" t="str">
        <f t="shared" si="322"/>
        <v>нд</v>
      </c>
      <c r="J177" s="45" t="str">
        <f t="shared" si="322"/>
        <v>нд</v>
      </c>
      <c r="K177" s="45" t="str">
        <f t="shared" si="322"/>
        <v>нд</v>
      </c>
      <c r="L177" s="45" t="str">
        <f t="shared" si="322"/>
        <v>нд</v>
      </c>
      <c r="M177" s="45" t="str">
        <f t="shared" si="322"/>
        <v>нд</v>
      </c>
      <c r="N177" s="45" t="str">
        <f t="shared" si="322"/>
        <v>нд</v>
      </c>
      <c r="O177" s="45" t="str">
        <f t="shared" si="322"/>
        <v>нд</v>
      </c>
      <c r="P177" s="45" t="str">
        <f t="shared" si="322"/>
        <v>нд</v>
      </c>
      <c r="Q177" s="45" t="str">
        <f t="shared" si="322"/>
        <v>нд</v>
      </c>
      <c r="R177" s="45" t="str">
        <f t="shared" si="288"/>
        <v>нд</v>
      </c>
      <c r="S177" s="45" t="str">
        <f t="shared" si="229"/>
        <v>нд</v>
      </c>
      <c r="T177" s="45" t="str">
        <f t="shared" si="230"/>
        <v>нд</v>
      </c>
      <c r="U177" s="45" t="str">
        <f t="shared" si="296"/>
        <v>нд</v>
      </c>
      <c r="V177" s="45" t="str">
        <f t="shared" si="231"/>
        <v>нд</v>
      </c>
      <c r="W177" s="45" t="str">
        <f t="shared" si="232"/>
        <v>нд</v>
      </c>
      <c r="X177" s="45" t="str">
        <f t="shared" si="233"/>
        <v>нд</v>
      </c>
      <c r="Y177" s="45" t="str">
        <f t="shared" si="234"/>
        <v>нд</v>
      </c>
      <c r="Z177" s="45" t="str">
        <f t="shared" si="235"/>
        <v>нд</v>
      </c>
      <c r="AA177" s="45" t="str">
        <f t="shared" si="236"/>
        <v>нд</v>
      </c>
      <c r="AB177" s="45" t="str">
        <f t="shared" si="237"/>
        <v>нд</v>
      </c>
      <c r="AC177" s="45" t="s">
        <v>26</v>
      </c>
    </row>
    <row r="178" spans="1:29" s="49" customFormat="1" x14ac:dyDescent="0.25">
      <c r="A178" s="29" t="s">
        <v>26</v>
      </c>
      <c r="B178" s="29" t="s">
        <v>26</v>
      </c>
      <c r="C178" s="29" t="s">
        <v>26</v>
      </c>
      <c r="D178" s="29" t="s">
        <v>26</v>
      </c>
      <c r="E178" s="29" t="s">
        <v>26</v>
      </c>
      <c r="F178" s="29" t="s">
        <v>26</v>
      </c>
      <c r="G178" s="29" t="s">
        <v>26</v>
      </c>
      <c r="H178" s="29" t="s">
        <v>26</v>
      </c>
      <c r="I178" s="29" t="s">
        <v>26</v>
      </c>
      <c r="J178" s="29" t="s">
        <v>26</v>
      </c>
      <c r="K178" s="29" t="s">
        <v>26</v>
      </c>
      <c r="L178" s="29" t="s">
        <v>26</v>
      </c>
      <c r="M178" s="29" t="s">
        <v>26</v>
      </c>
      <c r="N178" s="29" t="s">
        <v>26</v>
      </c>
      <c r="O178" s="29" t="s">
        <v>26</v>
      </c>
      <c r="P178" s="29" t="s">
        <v>26</v>
      </c>
      <c r="Q178" s="29" t="s">
        <v>26</v>
      </c>
      <c r="R178" s="29" t="str">
        <f t="shared" si="288"/>
        <v>нд</v>
      </c>
      <c r="S178" s="79" t="str">
        <f t="shared" si="229"/>
        <v>нд</v>
      </c>
      <c r="T178" s="115" t="str">
        <f t="shared" si="230"/>
        <v>нд</v>
      </c>
      <c r="U178" s="79" t="str">
        <f t="shared" si="296"/>
        <v>нд</v>
      </c>
      <c r="V178" s="115" t="str">
        <f t="shared" si="231"/>
        <v>нд</v>
      </c>
      <c r="W178" s="79" t="str">
        <f t="shared" si="232"/>
        <v>нд</v>
      </c>
      <c r="X178" s="115" t="str">
        <f t="shared" si="233"/>
        <v>нд</v>
      </c>
      <c r="Y178" s="79" t="str">
        <f t="shared" si="234"/>
        <v>нд</v>
      </c>
      <c r="Z178" s="115" t="str">
        <f t="shared" si="235"/>
        <v>нд</v>
      </c>
      <c r="AA178" s="79" t="str">
        <f t="shared" si="236"/>
        <v>нд</v>
      </c>
      <c r="AB178" s="115" t="str">
        <f t="shared" si="237"/>
        <v>нд</v>
      </c>
      <c r="AC178" s="29" t="s">
        <v>26</v>
      </c>
    </row>
    <row r="179" spans="1:29" s="49" customFormat="1" ht="31.5" x14ac:dyDescent="0.25">
      <c r="A179" s="30" t="s">
        <v>135</v>
      </c>
      <c r="B179" s="31" t="s">
        <v>136</v>
      </c>
      <c r="C179" s="32" t="s">
        <v>25</v>
      </c>
      <c r="D179" s="45">
        <f t="shared" ref="D179:E179" si="323">IF(NOT(SUM(D180,D189)=0),SUM(D180,D189),"нд")</f>
        <v>0.13600000000000001</v>
      </c>
      <c r="E179" s="45" t="str">
        <f t="shared" si="323"/>
        <v>нд</v>
      </c>
      <c r="F179" s="45" t="str">
        <f t="shared" ref="F179" si="324">IF(NOT(SUM(F180,F189)=0),SUM(F180,F189),"нд")</f>
        <v>нд</v>
      </c>
      <c r="G179" s="45">
        <f>IF(NOT(SUM(G180,G189)=0),SUM(G180,G189),"нд")</f>
        <v>0.13600000000000001</v>
      </c>
      <c r="H179" s="45">
        <f>IF(NOT(SUM(H180,H189)=0),SUM(H180,H189),"нд")</f>
        <v>0.13600000000000001</v>
      </c>
      <c r="I179" s="45" t="str">
        <f>IF(NOT(SUM(I180,I189)=0),SUM(I180,I189),"нд")</f>
        <v>нд</v>
      </c>
      <c r="J179" s="45" t="str">
        <f t="shared" ref="J179" si="325">IF(NOT(SUM(J180,J189)=0),SUM(J180,J189),"нд")</f>
        <v>нд</v>
      </c>
      <c r="K179" s="45">
        <f>IF(NOT(SUM(K180,K189)=0),SUM(K180,K189),"нд")</f>
        <v>0.13600000000000001</v>
      </c>
      <c r="L179" s="45" t="str">
        <f>IF(NOT(SUM(L180,L189)=0),SUM(L180,L189),"нд")</f>
        <v>нд</v>
      </c>
      <c r="M179" s="45">
        <f>IF(NOT(SUM(M180,M189)=0),SUM(M180,M189),"нд")</f>
        <v>0.13600000000000001</v>
      </c>
      <c r="N179" s="45" t="str">
        <f>IF(NOT(SUM(N180,N189)=0),SUM(N180,N189),"нд")</f>
        <v>нд</v>
      </c>
      <c r="O179" s="45" t="str">
        <f t="shared" ref="O179" si="326">IF(NOT(SUM(O180,O189)=0),SUM(O180,O189),"нд")</f>
        <v>нд</v>
      </c>
      <c r="P179" s="45">
        <f>IF(NOT(SUM(P180,P189)=0),SUM(P180,P189),"нд")</f>
        <v>0.13600000000000001</v>
      </c>
      <c r="Q179" s="45" t="str">
        <f>IF(NOT(SUM(Q180,Q189)=0),SUM(Q180,Q189),"нд")</f>
        <v>нд</v>
      </c>
      <c r="R179" s="45">
        <f t="shared" si="288"/>
        <v>0</v>
      </c>
      <c r="S179" s="45" t="str">
        <f t="shared" si="229"/>
        <v>нд</v>
      </c>
      <c r="T179" s="116" t="str">
        <f t="shared" si="230"/>
        <v>нд</v>
      </c>
      <c r="U179" s="45" t="str">
        <f t="shared" si="296"/>
        <v>нд</v>
      </c>
      <c r="V179" s="116" t="str">
        <f t="shared" si="231"/>
        <v>нд</v>
      </c>
      <c r="W179" s="45" t="str">
        <f t="shared" si="232"/>
        <v>нд</v>
      </c>
      <c r="X179" s="116" t="str">
        <f t="shared" si="233"/>
        <v>нд</v>
      </c>
      <c r="Y179" s="45" t="str">
        <f t="shared" si="234"/>
        <v>нд</v>
      </c>
      <c r="Z179" s="116" t="str">
        <f t="shared" si="235"/>
        <v>нд</v>
      </c>
      <c r="AA179" s="45" t="str">
        <f t="shared" si="236"/>
        <v>нд</v>
      </c>
      <c r="AB179" s="116" t="str">
        <f t="shared" si="237"/>
        <v>нд</v>
      </c>
      <c r="AC179" s="45" t="s">
        <v>26</v>
      </c>
    </row>
    <row r="180" spans="1:29" s="49" customFormat="1" x14ac:dyDescent="0.25">
      <c r="A180" s="33" t="s">
        <v>137</v>
      </c>
      <c r="B180" s="34" t="s">
        <v>138</v>
      </c>
      <c r="C180" s="35" t="s">
        <v>25</v>
      </c>
      <c r="D180" s="46">
        <f>IF(NOT(SUM(D181,D187)=0),SUM(D181,D187),"нд")</f>
        <v>0.13600000000000001</v>
      </c>
      <c r="E180" s="46" t="str">
        <f t="shared" ref="E180" si="327">IF(NOT(SUM(E188)=0),SUM(E188),"нд")</f>
        <v>нд</v>
      </c>
      <c r="F180" s="46" t="str">
        <f t="shared" ref="F180" si="328">IF(NOT(SUM(F188)=0),SUM(F188),"нд")</f>
        <v>нд</v>
      </c>
      <c r="G180" s="46">
        <f>IF(NOT(SUM(G181,G187)=0),SUM(G181,G187),"нд")</f>
        <v>0.13600000000000001</v>
      </c>
      <c r="H180" s="46">
        <f>IF(NOT(SUM(H181,H187)=0),SUM(H181,H187),"нд")</f>
        <v>0.13600000000000001</v>
      </c>
      <c r="I180" s="46" t="str">
        <f>IF(NOT(SUM(I181,I187)=0),SUM(I181,I187),"нд")</f>
        <v>нд</v>
      </c>
      <c r="J180" s="46" t="str">
        <f t="shared" ref="J180" si="329">IF(NOT(SUM(J181,J187)=0),SUM(J181,J187),"нд")</f>
        <v>нд</v>
      </c>
      <c r="K180" s="46">
        <f>IF(NOT(SUM(K181,K187)=0),SUM(K181,K187),"нд")</f>
        <v>0.13600000000000001</v>
      </c>
      <c r="L180" s="46" t="str">
        <f>IF(NOT(SUM(L181,L187)=0),SUM(L181,L187),"нд")</f>
        <v>нд</v>
      </c>
      <c r="M180" s="46">
        <f>IF(NOT(SUM(M181,M187)=0),SUM(M181,M187),"нд")</f>
        <v>0.13600000000000001</v>
      </c>
      <c r="N180" s="46" t="str">
        <f>IF(NOT(SUM(N181,N187)=0),SUM(N181,N187),"нд")</f>
        <v>нд</v>
      </c>
      <c r="O180" s="46" t="str">
        <f t="shared" ref="O180" si="330">IF(NOT(SUM(O181,O187)=0),SUM(O181,O187),"нд")</f>
        <v>нд</v>
      </c>
      <c r="P180" s="46">
        <f>IF(NOT(SUM(P181,P187)=0),SUM(P181,P187),"нд")</f>
        <v>0.13600000000000001</v>
      </c>
      <c r="Q180" s="46" t="str">
        <f>IF(NOT(SUM(Q181,Q187)=0),SUM(Q181,Q187),"нд")</f>
        <v>нд</v>
      </c>
      <c r="R180" s="46">
        <f t="shared" si="288"/>
        <v>0</v>
      </c>
      <c r="S180" s="46" t="str">
        <f t="shared" si="229"/>
        <v>нд</v>
      </c>
      <c r="T180" s="117" t="str">
        <f t="shared" si="230"/>
        <v>нд</v>
      </c>
      <c r="U180" s="46" t="str">
        <f t="shared" si="296"/>
        <v>нд</v>
      </c>
      <c r="V180" s="117" t="str">
        <f t="shared" si="231"/>
        <v>нд</v>
      </c>
      <c r="W180" s="46" t="str">
        <f t="shared" si="232"/>
        <v>нд</v>
      </c>
      <c r="X180" s="117" t="str">
        <f t="shared" si="233"/>
        <v>нд</v>
      </c>
      <c r="Y180" s="46" t="str">
        <f t="shared" si="234"/>
        <v>нд</v>
      </c>
      <c r="Z180" s="117" t="str">
        <f t="shared" si="235"/>
        <v>нд</v>
      </c>
      <c r="AA180" s="46" t="str">
        <f t="shared" si="236"/>
        <v>нд</v>
      </c>
      <c r="AB180" s="117" t="str">
        <f t="shared" si="237"/>
        <v>нд</v>
      </c>
      <c r="AC180" s="46" t="s">
        <v>26</v>
      </c>
    </row>
    <row r="181" spans="1:29" s="49" customFormat="1" x14ac:dyDescent="0.25">
      <c r="A181" s="44" t="s">
        <v>292</v>
      </c>
      <c r="B181" s="21" t="s">
        <v>142</v>
      </c>
      <c r="C181" s="14" t="s">
        <v>25</v>
      </c>
      <c r="D181" s="14" t="str">
        <f t="shared" ref="D181" si="331">IF(NOT(SUM(D182:D186)=0),SUM(D182:D186),"нд")</f>
        <v>нд</v>
      </c>
      <c r="E181" s="14" t="str">
        <f>IF(NOT(SUM(E186)=0),SUM(E186),"нд")</f>
        <v>нд</v>
      </c>
      <c r="F181" s="14" t="str">
        <f t="shared" ref="F181" si="332">IF(NOT(SUM(F182:F186)=0),SUM(F182:F186),"нд")</f>
        <v>нд</v>
      </c>
      <c r="G181" s="14" t="str">
        <f>IF(NOT(SUM(G182:G186)=0),SUM(G182:G186),"нд")</f>
        <v>нд</v>
      </c>
      <c r="H181" s="14" t="str">
        <f>IF(NOT(SUM(H182:H186)=0),SUM(H182:H186),"нд")</f>
        <v>нд</v>
      </c>
      <c r="I181" s="14" t="str">
        <f>IF(NOT(SUM(I182:I186)=0),SUM(I182:I186),"нд")</f>
        <v>нд</v>
      </c>
      <c r="J181" s="14" t="str">
        <f t="shared" ref="J181" si="333">IF(NOT(SUM(J182:J186)=0),SUM(J182:J186),"нд")</f>
        <v>нд</v>
      </c>
      <c r="K181" s="14" t="str">
        <f>IF(NOT(SUM(K182:K186)=0),SUM(K182:K186),"нд")</f>
        <v>нд</v>
      </c>
      <c r="L181" s="14" t="str">
        <f>IF(NOT(SUM(L182:L186)=0),SUM(L182:L186),"нд")</f>
        <v>нд</v>
      </c>
      <c r="M181" s="14" t="str">
        <f>IF(NOT(SUM(M182:M186)=0),SUM(M182:M186),"нд")</f>
        <v>нд</v>
      </c>
      <c r="N181" s="14" t="str">
        <f>IF(NOT(SUM(N182:N186)=0),SUM(N182:N186),"нд")</f>
        <v>нд</v>
      </c>
      <c r="O181" s="14" t="str">
        <f t="shared" ref="O181" si="334">IF(NOT(SUM(O182:O186)=0),SUM(O182:O186),"нд")</f>
        <v>нд</v>
      </c>
      <c r="P181" s="14" t="str">
        <f>IF(NOT(SUM(P182:P186)=0),SUM(P182:P186),"нд")</f>
        <v>нд</v>
      </c>
      <c r="Q181" s="14" t="str">
        <f>IF(NOT(SUM(Q182:Q186)=0),SUM(Q182:Q186),"нд")</f>
        <v>нд</v>
      </c>
      <c r="R181" s="14" t="str">
        <f t="shared" si="288"/>
        <v>нд</v>
      </c>
      <c r="S181" s="14" t="str">
        <f t="shared" si="229"/>
        <v>нд</v>
      </c>
      <c r="T181" s="73" t="str">
        <f t="shared" si="230"/>
        <v>нд</v>
      </c>
      <c r="U181" s="14" t="str">
        <f t="shared" si="296"/>
        <v>нд</v>
      </c>
      <c r="V181" s="73" t="str">
        <f t="shared" si="231"/>
        <v>нд</v>
      </c>
      <c r="W181" s="14" t="str">
        <f t="shared" si="232"/>
        <v>нд</v>
      </c>
      <c r="X181" s="73" t="str">
        <f t="shared" si="233"/>
        <v>нд</v>
      </c>
      <c r="Y181" s="14" t="str">
        <f t="shared" si="234"/>
        <v>нд</v>
      </c>
      <c r="Z181" s="73" t="str">
        <f t="shared" si="235"/>
        <v>нд</v>
      </c>
      <c r="AA181" s="14" t="str">
        <f t="shared" si="236"/>
        <v>нд</v>
      </c>
      <c r="AB181" s="73" t="str">
        <f t="shared" si="237"/>
        <v>нд</v>
      </c>
      <c r="AC181" s="14" t="s">
        <v>26</v>
      </c>
    </row>
    <row r="182" spans="1:29" s="49" customFormat="1" ht="24" customHeight="1" x14ac:dyDescent="0.25">
      <c r="A182" s="98" t="s">
        <v>292</v>
      </c>
      <c r="B182" s="68" t="s">
        <v>293</v>
      </c>
      <c r="C182" s="81" t="s">
        <v>294</v>
      </c>
      <c r="D182" s="82" t="s">
        <v>26</v>
      </c>
      <c r="E182" s="86" t="s">
        <v>26</v>
      </c>
      <c r="F182" s="82" t="s">
        <v>26</v>
      </c>
      <c r="G182" s="82" t="s">
        <v>26</v>
      </c>
      <c r="H182" s="86" t="s">
        <v>26</v>
      </c>
      <c r="I182" s="86" t="s">
        <v>26</v>
      </c>
      <c r="J182" s="86" t="s">
        <v>26</v>
      </c>
      <c r="K182" s="86" t="s">
        <v>26</v>
      </c>
      <c r="L182" s="86" t="s">
        <v>26</v>
      </c>
      <c r="M182" s="86" t="s">
        <v>26</v>
      </c>
      <c r="N182" s="86" t="s">
        <v>26</v>
      </c>
      <c r="O182" s="86" t="s">
        <v>26</v>
      </c>
      <c r="P182" s="86" t="s">
        <v>26</v>
      </c>
      <c r="Q182" s="86" t="s">
        <v>26</v>
      </c>
      <c r="R182" s="86" t="str">
        <f t="shared" si="288"/>
        <v>нд</v>
      </c>
      <c r="S182" s="79" t="str">
        <f t="shared" si="229"/>
        <v>нд</v>
      </c>
      <c r="T182" s="115" t="str">
        <f t="shared" si="230"/>
        <v>нд</v>
      </c>
      <c r="U182" s="79" t="str">
        <f t="shared" si="296"/>
        <v>нд</v>
      </c>
      <c r="V182" s="115" t="str">
        <f t="shared" si="231"/>
        <v>нд</v>
      </c>
      <c r="W182" s="79" t="str">
        <f t="shared" si="232"/>
        <v>нд</v>
      </c>
      <c r="X182" s="115" t="str">
        <f t="shared" si="233"/>
        <v>нд</v>
      </c>
      <c r="Y182" s="79" t="str">
        <f t="shared" si="234"/>
        <v>нд</v>
      </c>
      <c r="Z182" s="115" t="str">
        <f t="shared" si="235"/>
        <v>нд</v>
      </c>
      <c r="AA182" s="79" t="str">
        <f t="shared" si="236"/>
        <v>нд</v>
      </c>
      <c r="AB182" s="115" t="str">
        <f t="shared" si="237"/>
        <v>нд</v>
      </c>
      <c r="AC182" s="86" t="s">
        <v>26</v>
      </c>
    </row>
    <row r="183" spans="1:29" s="49" customFormat="1" x14ac:dyDescent="0.25">
      <c r="A183" s="98" t="s">
        <v>292</v>
      </c>
      <c r="B183" s="68" t="s">
        <v>295</v>
      </c>
      <c r="C183" s="81" t="s">
        <v>296</v>
      </c>
      <c r="D183" s="82" t="s">
        <v>26</v>
      </c>
      <c r="E183" s="86" t="s">
        <v>26</v>
      </c>
      <c r="F183" s="82" t="s">
        <v>26</v>
      </c>
      <c r="G183" s="82" t="s">
        <v>26</v>
      </c>
      <c r="H183" s="86" t="s">
        <v>26</v>
      </c>
      <c r="I183" s="86" t="s">
        <v>26</v>
      </c>
      <c r="J183" s="86" t="s">
        <v>26</v>
      </c>
      <c r="K183" s="86" t="s">
        <v>26</v>
      </c>
      <c r="L183" s="86" t="s">
        <v>26</v>
      </c>
      <c r="M183" s="86" t="s">
        <v>26</v>
      </c>
      <c r="N183" s="86" t="s">
        <v>26</v>
      </c>
      <c r="O183" s="86" t="s">
        <v>26</v>
      </c>
      <c r="P183" s="86" t="s">
        <v>26</v>
      </c>
      <c r="Q183" s="86" t="s">
        <v>26</v>
      </c>
      <c r="R183" s="86" t="str">
        <f t="shared" si="288"/>
        <v>нд</v>
      </c>
      <c r="S183" s="79" t="str">
        <f t="shared" si="229"/>
        <v>нд</v>
      </c>
      <c r="T183" s="115" t="str">
        <f t="shared" si="230"/>
        <v>нд</v>
      </c>
      <c r="U183" s="79" t="str">
        <f t="shared" si="296"/>
        <v>нд</v>
      </c>
      <c r="V183" s="115" t="str">
        <f t="shared" si="231"/>
        <v>нд</v>
      </c>
      <c r="W183" s="79" t="str">
        <f t="shared" si="232"/>
        <v>нд</v>
      </c>
      <c r="X183" s="115" t="str">
        <f t="shared" si="233"/>
        <v>нд</v>
      </c>
      <c r="Y183" s="79" t="str">
        <f t="shared" si="234"/>
        <v>нд</v>
      </c>
      <c r="Z183" s="115" t="str">
        <f t="shared" si="235"/>
        <v>нд</v>
      </c>
      <c r="AA183" s="79" t="str">
        <f t="shared" si="236"/>
        <v>нд</v>
      </c>
      <c r="AB183" s="115" t="str">
        <f t="shared" si="237"/>
        <v>нд</v>
      </c>
      <c r="AC183" s="86" t="s">
        <v>26</v>
      </c>
    </row>
    <row r="184" spans="1:29" s="49" customFormat="1" x14ac:dyDescent="0.25">
      <c r="A184" s="98" t="s">
        <v>292</v>
      </c>
      <c r="B184" s="68" t="s">
        <v>297</v>
      </c>
      <c r="C184" s="81" t="s">
        <v>298</v>
      </c>
      <c r="D184" s="82" t="s">
        <v>26</v>
      </c>
      <c r="E184" s="86" t="s">
        <v>26</v>
      </c>
      <c r="F184" s="82" t="s">
        <v>26</v>
      </c>
      <c r="G184" s="82" t="s">
        <v>26</v>
      </c>
      <c r="H184" s="86" t="s">
        <v>26</v>
      </c>
      <c r="I184" s="86" t="s">
        <v>26</v>
      </c>
      <c r="J184" s="86" t="s">
        <v>26</v>
      </c>
      <c r="K184" s="86" t="s">
        <v>26</v>
      </c>
      <c r="L184" s="86" t="s">
        <v>26</v>
      </c>
      <c r="M184" s="86" t="s">
        <v>26</v>
      </c>
      <c r="N184" s="86" t="s">
        <v>26</v>
      </c>
      <c r="O184" s="86" t="s">
        <v>26</v>
      </c>
      <c r="P184" s="86" t="s">
        <v>26</v>
      </c>
      <c r="Q184" s="86" t="s">
        <v>26</v>
      </c>
      <c r="R184" s="86" t="str">
        <f t="shared" si="288"/>
        <v>нд</v>
      </c>
      <c r="S184" s="79" t="str">
        <f t="shared" si="229"/>
        <v>нд</v>
      </c>
      <c r="T184" s="115" t="str">
        <f t="shared" si="230"/>
        <v>нд</v>
      </c>
      <c r="U184" s="79" t="str">
        <f t="shared" si="296"/>
        <v>нд</v>
      </c>
      <c r="V184" s="115" t="str">
        <f t="shared" si="231"/>
        <v>нд</v>
      </c>
      <c r="W184" s="79" t="str">
        <f t="shared" si="232"/>
        <v>нд</v>
      </c>
      <c r="X184" s="115" t="str">
        <f t="shared" si="233"/>
        <v>нд</v>
      </c>
      <c r="Y184" s="79" t="str">
        <f t="shared" si="234"/>
        <v>нд</v>
      </c>
      <c r="Z184" s="115" t="str">
        <f t="shared" si="235"/>
        <v>нд</v>
      </c>
      <c r="AA184" s="79" t="str">
        <f t="shared" si="236"/>
        <v>нд</v>
      </c>
      <c r="AB184" s="115" t="str">
        <f t="shared" si="237"/>
        <v>нд</v>
      </c>
      <c r="AC184" s="86" t="s">
        <v>26</v>
      </c>
    </row>
    <row r="185" spans="1:29" s="49" customFormat="1" ht="33.75" customHeight="1" x14ac:dyDescent="0.25">
      <c r="A185" s="98" t="s">
        <v>292</v>
      </c>
      <c r="B185" s="94" t="s">
        <v>299</v>
      </c>
      <c r="C185" s="97" t="s">
        <v>300</v>
      </c>
      <c r="D185" s="82" t="s">
        <v>26</v>
      </c>
      <c r="E185" s="86" t="s">
        <v>26</v>
      </c>
      <c r="F185" s="82" t="s">
        <v>26</v>
      </c>
      <c r="G185" s="82" t="s">
        <v>26</v>
      </c>
      <c r="H185" s="86" t="s">
        <v>26</v>
      </c>
      <c r="I185" s="86" t="s">
        <v>26</v>
      </c>
      <c r="J185" s="86" t="s">
        <v>26</v>
      </c>
      <c r="K185" s="86" t="s">
        <v>26</v>
      </c>
      <c r="L185" s="86" t="s">
        <v>26</v>
      </c>
      <c r="M185" s="86" t="s">
        <v>26</v>
      </c>
      <c r="N185" s="86" t="s">
        <v>26</v>
      </c>
      <c r="O185" s="86" t="s">
        <v>26</v>
      </c>
      <c r="P185" s="86" t="s">
        <v>26</v>
      </c>
      <c r="Q185" s="86" t="s">
        <v>26</v>
      </c>
      <c r="R185" s="86" t="str">
        <f t="shared" si="288"/>
        <v>нд</v>
      </c>
      <c r="S185" s="79" t="str">
        <f t="shared" si="229"/>
        <v>нд</v>
      </c>
      <c r="T185" s="115" t="str">
        <f t="shared" si="230"/>
        <v>нд</v>
      </c>
      <c r="U185" s="79" t="str">
        <f t="shared" si="296"/>
        <v>нд</v>
      </c>
      <c r="V185" s="115" t="str">
        <f t="shared" si="231"/>
        <v>нд</v>
      </c>
      <c r="W185" s="79" t="str">
        <f t="shared" si="232"/>
        <v>нд</v>
      </c>
      <c r="X185" s="115" t="str">
        <f t="shared" si="233"/>
        <v>нд</v>
      </c>
      <c r="Y185" s="79" t="str">
        <f t="shared" si="234"/>
        <v>нд</v>
      </c>
      <c r="Z185" s="115" t="str">
        <f t="shared" si="235"/>
        <v>нд</v>
      </c>
      <c r="AA185" s="79" t="str">
        <f t="shared" si="236"/>
        <v>нд</v>
      </c>
      <c r="AB185" s="115" t="str">
        <f t="shared" si="237"/>
        <v>нд</v>
      </c>
      <c r="AC185" s="86" t="s">
        <v>26</v>
      </c>
    </row>
    <row r="186" spans="1:29" s="49" customFormat="1" ht="47.25" x14ac:dyDescent="0.25">
      <c r="A186" s="98" t="s">
        <v>292</v>
      </c>
      <c r="B186" s="94" t="s">
        <v>301</v>
      </c>
      <c r="C186" s="97" t="s">
        <v>302</v>
      </c>
      <c r="D186" s="82" t="s">
        <v>26</v>
      </c>
      <c r="E186" s="86" t="s">
        <v>26</v>
      </c>
      <c r="F186" s="82" t="s">
        <v>26</v>
      </c>
      <c r="G186" s="82" t="s">
        <v>26</v>
      </c>
      <c r="H186" s="86" t="s">
        <v>26</v>
      </c>
      <c r="I186" s="86" t="s">
        <v>26</v>
      </c>
      <c r="J186" s="86" t="s">
        <v>26</v>
      </c>
      <c r="K186" s="86" t="s">
        <v>26</v>
      </c>
      <c r="L186" s="86" t="s">
        <v>26</v>
      </c>
      <c r="M186" s="86" t="s">
        <v>26</v>
      </c>
      <c r="N186" s="86" t="s">
        <v>26</v>
      </c>
      <c r="O186" s="86" t="s">
        <v>26</v>
      </c>
      <c r="P186" s="86" t="s">
        <v>26</v>
      </c>
      <c r="Q186" s="86" t="s">
        <v>26</v>
      </c>
      <c r="R186" s="86" t="str">
        <f t="shared" si="288"/>
        <v>нд</v>
      </c>
      <c r="S186" s="79" t="str">
        <f>IF(NOT(SUM(U186,W186,Y186,AA186)=0),SUM(U186,W186,Y186,AA186),"нд")</f>
        <v>нд</v>
      </c>
      <c r="T186" s="115" t="str">
        <f t="shared" si="230"/>
        <v>нд</v>
      </c>
      <c r="U186" s="79" t="str">
        <f t="shared" si="296"/>
        <v>нд</v>
      </c>
      <c r="V186" s="115" t="str">
        <f t="shared" si="231"/>
        <v>нд</v>
      </c>
      <c r="W186" s="79" t="str">
        <f t="shared" si="232"/>
        <v>нд</v>
      </c>
      <c r="X186" s="115" t="str">
        <f t="shared" si="233"/>
        <v>нд</v>
      </c>
      <c r="Y186" s="79" t="str">
        <f t="shared" si="234"/>
        <v>нд</v>
      </c>
      <c r="Z186" s="115" t="str">
        <f t="shared" si="235"/>
        <v>нд</v>
      </c>
      <c r="AA186" s="79" t="str">
        <f t="shared" si="236"/>
        <v>нд</v>
      </c>
      <c r="AB186" s="115" t="str">
        <f t="shared" si="237"/>
        <v>нд</v>
      </c>
      <c r="AC186" s="86" t="s">
        <v>26</v>
      </c>
    </row>
    <row r="187" spans="1:29" s="49" customFormat="1" ht="19.5" customHeight="1" x14ac:dyDescent="0.25">
      <c r="A187" s="24" t="s">
        <v>303</v>
      </c>
      <c r="B187" s="27" t="s">
        <v>143</v>
      </c>
      <c r="C187" s="26" t="s">
        <v>25</v>
      </c>
      <c r="D187" s="16">
        <f>IF(NOT(SUM(D188)=0),SUM(D188),"нд")</f>
        <v>0.13600000000000001</v>
      </c>
      <c r="E187" s="102" t="str">
        <f>IF(NOT(SUM(E189)=0),SUM(E189),"нд")</f>
        <v>нд</v>
      </c>
      <c r="F187" s="16" t="str">
        <f t="shared" ref="F187" si="335">IF(NOT(SUM(F188)=0),SUM(F188),"нд")</f>
        <v>нд</v>
      </c>
      <c r="G187" s="16">
        <f>IF(NOT(SUM(G188)=0),SUM(G188),"нд")</f>
        <v>0.13600000000000001</v>
      </c>
      <c r="H187" s="102">
        <f t="shared" ref="H187:Q187" si="336">IF(NOT(SUM(H188)=0),SUM(H188),"нд")</f>
        <v>0.13600000000000001</v>
      </c>
      <c r="I187" s="102" t="str">
        <f t="shared" si="336"/>
        <v>нд</v>
      </c>
      <c r="J187" s="102" t="str">
        <f t="shared" si="336"/>
        <v>нд</v>
      </c>
      <c r="K187" s="102">
        <f t="shared" si="336"/>
        <v>0.13600000000000001</v>
      </c>
      <c r="L187" s="102" t="str">
        <f t="shared" si="336"/>
        <v>нд</v>
      </c>
      <c r="M187" s="102">
        <f t="shared" si="336"/>
        <v>0.13600000000000001</v>
      </c>
      <c r="N187" s="102" t="str">
        <f t="shared" si="336"/>
        <v>нд</v>
      </c>
      <c r="O187" s="102" t="str">
        <f t="shared" si="336"/>
        <v>нд</v>
      </c>
      <c r="P187" s="102">
        <f t="shared" si="336"/>
        <v>0.13600000000000001</v>
      </c>
      <c r="Q187" s="102" t="str">
        <f t="shared" si="336"/>
        <v>нд</v>
      </c>
      <c r="R187" s="102">
        <f t="shared" si="288"/>
        <v>0</v>
      </c>
      <c r="S187" s="16" t="str">
        <f t="shared" ref="S187:S192" si="337">IF(NOT(SUM(U187,W187,Y187,AA187)=0),SUM(U187,W187,Y187,AA187),"нд")</f>
        <v>нд</v>
      </c>
      <c r="T187" s="74" t="str">
        <f t="shared" si="230"/>
        <v>нд</v>
      </c>
      <c r="U187" s="16" t="str">
        <f t="shared" si="296"/>
        <v>нд</v>
      </c>
      <c r="V187" s="74" t="str">
        <f t="shared" si="231"/>
        <v>нд</v>
      </c>
      <c r="W187" s="16" t="str">
        <f t="shared" si="232"/>
        <v>нд</v>
      </c>
      <c r="X187" s="74" t="str">
        <f t="shared" si="233"/>
        <v>нд</v>
      </c>
      <c r="Y187" s="16" t="str">
        <f t="shared" si="234"/>
        <v>нд</v>
      </c>
      <c r="Z187" s="74" t="str">
        <f t="shared" si="235"/>
        <v>нд</v>
      </c>
      <c r="AA187" s="16" t="str">
        <f t="shared" si="236"/>
        <v>нд</v>
      </c>
      <c r="AB187" s="74" t="str">
        <f t="shared" si="237"/>
        <v>нд</v>
      </c>
      <c r="AC187" s="102" t="s">
        <v>26</v>
      </c>
    </row>
    <row r="188" spans="1:29" s="49" customFormat="1" x14ac:dyDescent="0.25">
      <c r="A188" s="98" t="s">
        <v>303</v>
      </c>
      <c r="B188" s="94" t="s">
        <v>304</v>
      </c>
      <c r="C188" s="97" t="s">
        <v>305</v>
      </c>
      <c r="D188" s="82">
        <v>0.13600000000000001</v>
      </c>
      <c r="E188" s="86" t="s">
        <v>26</v>
      </c>
      <c r="F188" s="82" t="s">
        <v>26</v>
      </c>
      <c r="G188" s="82">
        <v>0.13600000000000001</v>
      </c>
      <c r="H188" s="86">
        <f>IF(NOT(SUM(I188,J188,K188,L188)=0),SUM(I188,J188,K188,L188),"нд")</f>
        <v>0.13600000000000001</v>
      </c>
      <c r="I188" s="86" t="s">
        <v>26</v>
      </c>
      <c r="J188" s="86" t="s">
        <v>26</v>
      </c>
      <c r="K188" s="86">
        <v>0.13600000000000001</v>
      </c>
      <c r="L188" s="86" t="s">
        <v>26</v>
      </c>
      <c r="M188" s="86">
        <f>IF(NOT(SUM(N188,O188,P188,Q188)=0),SUM(N188,O188,P188,Q188),"нд")</f>
        <v>0.13600000000000001</v>
      </c>
      <c r="N188" s="86" t="s">
        <v>26</v>
      </c>
      <c r="O188" s="86" t="s">
        <v>26</v>
      </c>
      <c r="P188" s="86">
        <v>0.13600000000000001</v>
      </c>
      <c r="Q188" s="86" t="s">
        <v>26</v>
      </c>
      <c r="R188" s="86">
        <f>IF(NOT(OR(G188="нд",H188="нд")),G188-H188,G188)</f>
        <v>0</v>
      </c>
      <c r="S188" s="79" t="str">
        <f t="shared" si="337"/>
        <v>нд</v>
      </c>
      <c r="T188" s="115" t="str">
        <f t="shared" si="230"/>
        <v>нд</v>
      </c>
      <c r="U188" s="79" t="str">
        <f t="shared" si="296"/>
        <v>нд</v>
      </c>
      <c r="V188" s="115" t="str">
        <f t="shared" si="231"/>
        <v>нд</v>
      </c>
      <c r="W188" s="79" t="str">
        <f t="shared" si="232"/>
        <v>нд</v>
      </c>
      <c r="X188" s="115" t="str">
        <f t="shared" si="233"/>
        <v>нд</v>
      </c>
      <c r="Y188" s="79" t="str">
        <f t="shared" si="234"/>
        <v>нд</v>
      </c>
      <c r="Z188" s="115" t="str">
        <f t="shared" si="235"/>
        <v>нд</v>
      </c>
      <c r="AA188" s="79" t="str">
        <f t="shared" si="236"/>
        <v>нд</v>
      </c>
      <c r="AB188" s="115" t="str">
        <f t="shared" si="237"/>
        <v>нд</v>
      </c>
      <c r="AC188" s="113" t="s">
        <v>26</v>
      </c>
    </row>
    <row r="189" spans="1:29" s="49" customFormat="1" x14ac:dyDescent="0.25">
      <c r="A189" s="33" t="s">
        <v>139</v>
      </c>
      <c r="B189" s="34" t="s">
        <v>31</v>
      </c>
      <c r="C189" s="35" t="s">
        <v>25</v>
      </c>
      <c r="D189" s="46" t="str">
        <f t="shared" ref="D189" si="338">IF(NOT(SUM(D190)=0),SUM(D190),"нд")</f>
        <v>нд</v>
      </c>
      <c r="E189" s="46" t="str">
        <f t="shared" ref="E189" si="339">IF(NOT(SUM(E190)=0),SUM(E190),"нд")</f>
        <v>нд</v>
      </c>
      <c r="F189" s="46" t="str">
        <f t="shared" ref="F189:G189" si="340">IF(NOT(SUM(F190)=0),SUM(F190),"нд")</f>
        <v>нд</v>
      </c>
      <c r="G189" s="46" t="str">
        <f t="shared" si="340"/>
        <v>нд</v>
      </c>
      <c r="H189" s="46" t="str">
        <f t="shared" ref="H189:Q189" si="341">IF(NOT(SUM(H190)=0),SUM(H190),"нд")</f>
        <v>нд</v>
      </c>
      <c r="I189" s="46" t="str">
        <f t="shared" si="341"/>
        <v>нд</v>
      </c>
      <c r="J189" s="46" t="str">
        <f t="shared" si="341"/>
        <v>нд</v>
      </c>
      <c r="K189" s="46" t="str">
        <f t="shared" si="341"/>
        <v>нд</v>
      </c>
      <c r="L189" s="46" t="str">
        <f t="shared" si="341"/>
        <v>нд</v>
      </c>
      <c r="M189" s="46" t="str">
        <f t="shared" si="341"/>
        <v>нд</v>
      </c>
      <c r="N189" s="46" t="str">
        <f t="shared" si="341"/>
        <v>нд</v>
      </c>
      <c r="O189" s="46" t="str">
        <f t="shared" si="341"/>
        <v>нд</v>
      </c>
      <c r="P189" s="46" t="str">
        <f t="shared" si="341"/>
        <v>нд</v>
      </c>
      <c r="Q189" s="46" t="str">
        <f t="shared" si="341"/>
        <v>нд</v>
      </c>
      <c r="R189" s="46" t="str">
        <f t="shared" si="288"/>
        <v>нд</v>
      </c>
      <c r="S189" s="46" t="str">
        <f t="shared" si="337"/>
        <v>нд</v>
      </c>
      <c r="T189" s="46" t="str">
        <f t="shared" si="230"/>
        <v>нд</v>
      </c>
      <c r="U189" s="46" t="str">
        <f t="shared" si="296"/>
        <v>нд</v>
      </c>
      <c r="V189" s="46" t="str">
        <f t="shared" si="231"/>
        <v>нд</v>
      </c>
      <c r="W189" s="46" t="str">
        <f t="shared" si="232"/>
        <v>нд</v>
      </c>
      <c r="X189" s="46" t="str">
        <f t="shared" si="233"/>
        <v>нд</v>
      </c>
      <c r="Y189" s="46" t="str">
        <f t="shared" si="234"/>
        <v>нд</v>
      </c>
      <c r="Z189" s="46" t="str">
        <f t="shared" si="235"/>
        <v>нд</v>
      </c>
      <c r="AA189" s="46" t="str">
        <f t="shared" si="236"/>
        <v>нд</v>
      </c>
      <c r="AB189" s="46" t="str">
        <f t="shared" si="237"/>
        <v>нд</v>
      </c>
      <c r="AC189" s="46" t="s">
        <v>26</v>
      </c>
    </row>
    <row r="190" spans="1:29" s="49" customFormat="1" x14ac:dyDescent="0.25">
      <c r="A190" s="20" t="s">
        <v>306</v>
      </c>
      <c r="B190" s="21" t="s">
        <v>142</v>
      </c>
      <c r="C190" s="14" t="s">
        <v>25</v>
      </c>
      <c r="D190" s="15" t="str">
        <f t="shared" ref="D190:E190" si="342">IF(NOT(SUM(D192,D191)=0),SUM(D192,D191),"нд")</f>
        <v>нд</v>
      </c>
      <c r="E190" s="103" t="str">
        <f t="shared" si="342"/>
        <v>нд</v>
      </c>
      <c r="F190" s="15" t="str">
        <f t="shared" ref="F190" si="343">IF(NOT(SUM(F192,F191)=0),SUM(F192,F191),"нд")</f>
        <v>нд</v>
      </c>
      <c r="G190" s="15" t="str">
        <f>IF(NOT(SUM(G192,G191)=0),SUM(G192,G191),"нд")</f>
        <v>нд</v>
      </c>
      <c r="H190" s="103" t="str">
        <f t="shared" ref="H190:Q190" si="344">IF(NOT(SUM(H192,H191)=0),SUM(H192,H191),"нд")</f>
        <v>нд</v>
      </c>
      <c r="I190" s="103" t="str">
        <f t="shared" si="344"/>
        <v>нд</v>
      </c>
      <c r="J190" s="103" t="str">
        <f t="shared" si="344"/>
        <v>нд</v>
      </c>
      <c r="K190" s="103" t="str">
        <f t="shared" si="344"/>
        <v>нд</v>
      </c>
      <c r="L190" s="103" t="str">
        <f t="shared" si="344"/>
        <v>нд</v>
      </c>
      <c r="M190" s="103" t="str">
        <f t="shared" si="344"/>
        <v>нд</v>
      </c>
      <c r="N190" s="103" t="str">
        <f t="shared" si="344"/>
        <v>нд</v>
      </c>
      <c r="O190" s="103" t="str">
        <f t="shared" si="344"/>
        <v>нд</v>
      </c>
      <c r="P190" s="103" t="str">
        <f t="shared" si="344"/>
        <v>нд</v>
      </c>
      <c r="Q190" s="103" t="str">
        <f t="shared" si="344"/>
        <v>нд</v>
      </c>
      <c r="R190" s="103" t="str">
        <f t="shared" si="288"/>
        <v>нд</v>
      </c>
      <c r="S190" s="15" t="str">
        <f t="shared" si="337"/>
        <v>нд</v>
      </c>
      <c r="T190" s="73" t="str">
        <f t="shared" si="230"/>
        <v>нд</v>
      </c>
      <c r="U190" s="15" t="str">
        <f t="shared" si="296"/>
        <v>нд</v>
      </c>
      <c r="V190" s="73" t="str">
        <f t="shared" si="231"/>
        <v>нд</v>
      </c>
      <c r="W190" s="15" t="str">
        <f t="shared" si="232"/>
        <v>нд</v>
      </c>
      <c r="X190" s="73" t="str">
        <f t="shared" si="233"/>
        <v>нд</v>
      </c>
      <c r="Y190" s="15" t="str">
        <f t="shared" si="234"/>
        <v>нд</v>
      </c>
      <c r="Z190" s="73" t="str">
        <f t="shared" si="235"/>
        <v>нд</v>
      </c>
      <c r="AA190" s="15" t="str">
        <f t="shared" si="236"/>
        <v>нд</v>
      </c>
      <c r="AB190" s="73" t="str">
        <f t="shared" si="237"/>
        <v>нд</v>
      </c>
      <c r="AC190" s="103" t="s">
        <v>26</v>
      </c>
    </row>
    <row r="191" spans="1:29" s="49" customFormat="1" ht="20.25" customHeight="1" x14ac:dyDescent="0.25">
      <c r="A191" s="98" t="s">
        <v>306</v>
      </c>
      <c r="B191" s="94" t="s">
        <v>307</v>
      </c>
      <c r="C191" s="97" t="s">
        <v>308</v>
      </c>
      <c r="D191" s="82" t="s">
        <v>26</v>
      </c>
      <c r="E191" s="29" t="s">
        <v>26</v>
      </c>
      <c r="F191" s="82" t="s">
        <v>26</v>
      </c>
      <c r="G191" s="82" t="s">
        <v>26</v>
      </c>
      <c r="H191" s="29" t="s">
        <v>26</v>
      </c>
      <c r="I191" s="29" t="s">
        <v>26</v>
      </c>
      <c r="J191" s="29" t="s">
        <v>26</v>
      </c>
      <c r="K191" s="29" t="s">
        <v>26</v>
      </c>
      <c r="L191" s="29" t="s">
        <v>26</v>
      </c>
      <c r="M191" s="29" t="s">
        <v>26</v>
      </c>
      <c r="N191" s="29" t="s">
        <v>26</v>
      </c>
      <c r="O191" s="29" t="s">
        <v>26</v>
      </c>
      <c r="P191" s="29" t="s">
        <v>26</v>
      </c>
      <c r="Q191" s="29" t="s">
        <v>26</v>
      </c>
      <c r="R191" s="29" t="str">
        <f t="shared" si="288"/>
        <v>нд</v>
      </c>
      <c r="S191" s="79" t="str">
        <f t="shared" si="337"/>
        <v>нд</v>
      </c>
      <c r="T191" s="115" t="str">
        <f t="shared" si="230"/>
        <v>нд</v>
      </c>
      <c r="U191" s="79" t="str">
        <f t="shared" si="296"/>
        <v>нд</v>
      </c>
      <c r="V191" s="115" t="str">
        <f t="shared" si="231"/>
        <v>нд</v>
      </c>
      <c r="W191" s="79" t="str">
        <f t="shared" si="232"/>
        <v>нд</v>
      </c>
      <c r="X191" s="115" t="str">
        <f t="shared" si="233"/>
        <v>нд</v>
      </c>
      <c r="Y191" s="79" t="str">
        <f t="shared" si="234"/>
        <v>нд</v>
      </c>
      <c r="Z191" s="115" t="str">
        <f t="shared" si="235"/>
        <v>нд</v>
      </c>
      <c r="AA191" s="79" t="str">
        <f t="shared" si="236"/>
        <v>нд</v>
      </c>
      <c r="AB191" s="115" t="str">
        <f t="shared" si="237"/>
        <v>нд</v>
      </c>
      <c r="AC191" s="29" t="s">
        <v>26</v>
      </c>
    </row>
    <row r="192" spans="1:29" s="49" customFormat="1" ht="16.5" thickBot="1" x14ac:dyDescent="0.3">
      <c r="A192" s="109" t="s">
        <v>306</v>
      </c>
      <c r="B192" s="110" t="s">
        <v>309</v>
      </c>
      <c r="C192" s="111" t="s">
        <v>310</v>
      </c>
      <c r="D192" s="112" t="s">
        <v>26</v>
      </c>
      <c r="E192" s="104" t="s">
        <v>26</v>
      </c>
      <c r="F192" s="112" t="s">
        <v>26</v>
      </c>
      <c r="G192" s="112" t="s">
        <v>26</v>
      </c>
      <c r="H192" s="104" t="s">
        <v>26</v>
      </c>
      <c r="I192" s="104" t="s">
        <v>26</v>
      </c>
      <c r="J192" s="104" t="s">
        <v>26</v>
      </c>
      <c r="K192" s="104" t="s">
        <v>26</v>
      </c>
      <c r="L192" s="104" t="s">
        <v>26</v>
      </c>
      <c r="M192" s="104" t="s">
        <v>26</v>
      </c>
      <c r="N192" s="104" t="s">
        <v>26</v>
      </c>
      <c r="O192" s="104" t="s">
        <v>26</v>
      </c>
      <c r="P192" s="104" t="s">
        <v>26</v>
      </c>
      <c r="Q192" s="104" t="s">
        <v>26</v>
      </c>
      <c r="R192" s="104" t="str">
        <f t="shared" si="288"/>
        <v>нд</v>
      </c>
      <c r="S192" s="120" t="str">
        <f t="shared" si="337"/>
        <v>нд</v>
      </c>
      <c r="T192" s="121" t="str">
        <f t="shared" si="230"/>
        <v>нд</v>
      </c>
      <c r="U192" s="120" t="str">
        <f t="shared" si="296"/>
        <v>нд</v>
      </c>
      <c r="V192" s="121" t="str">
        <f t="shared" si="231"/>
        <v>нд</v>
      </c>
      <c r="W192" s="120" t="str">
        <f t="shared" si="232"/>
        <v>нд</v>
      </c>
      <c r="X192" s="121" t="str">
        <f t="shared" si="233"/>
        <v>нд</v>
      </c>
      <c r="Y192" s="120" t="str">
        <f t="shared" si="234"/>
        <v>нд</v>
      </c>
      <c r="Z192" s="121" t="str">
        <f t="shared" si="235"/>
        <v>нд</v>
      </c>
      <c r="AA192" s="120" t="str">
        <f t="shared" si="236"/>
        <v>нд</v>
      </c>
      <c r="AB192" s="121" t="str">
        <f t="shared" si="237"/>
        <v>нд</v>
      </c>
      <c r="AC192" s="104" t="s">
        <v>26</v>
      </c>
    </row>
    <row r="193" spans="1:29" ht="49.5" customHeight="1" x14ac:dyDescent="0.25">
      <c r="A193" s="128" t="s">
        <v>18</v>
      </c>
      <c r="B193" s="128"/>
      <c r="C193" s="128"/>
      <c r="D193" s="128"/>
      <c r="E193" s="128"/>
      <c r="F193" s="128"/>
      <c r="G193" s="128"/>
      <c r="H193" s="56"/>
      <c r="I193" s="54"/>
      <c r="J193" s="54"/>
      <c r="K193" s="57"/>
      <c r="L193" s="54"/>
      <c r="M193" s="56"/>
      <c r="N193" s="54"/>
      <c r="O193" s="54"/>
      <c r="P193" s="57"/>
      <c r="Q193" s="54"/>
      <c r="R193" s="54"/>
      <c r="S193" s="58"/>
      <c r="T193" s="59"/>
      <c r="U193" s="58"/>
      <c r="V193" s="59"/>
      <c r="W193" s="58"/>
      <c r="X193" s="59"/>
      <c r="Y193" s="58"/>
      <c r="Z193" s="59"/>
      <c r="AA193" s="58"/>
      <c r="AB193" s="59"/>
      <c r="AC193" s="60"/>
    </row>
    <row r="194" spans="1:29" x14ac:dyDescent="0.25">
      <c r="E194" s="54"/>
      <c r="F194" s="55"/>
      <c r="G194" s="55"/>
      <c r="H194" s="56"/>
      <c r="I194" s="54"/>
      <c r="J194" s="54"/>
      <c r="K194" s="57"/>
      <c r="L194" s="54"/>
      <c r="M194" s="56"/>
      <c r="N194" s="54"/>
      <c r="O194" s="54"/>
      <c r="P194" s="57"/>
      <c r="Q194" s="54"/>
      <c r="R194" s="54"/>
      <c r="S194" s="58"/>
      <c r="T194" s="59"/>
      <c r="U194" s="58"/>
      <c r="V194" s="59"/>
      <c r="W194" s="58"/>
      <c r="X194" s="59"/>
      <c r="Y194" s="58"/>
      <c r="Z194" s="59"/>
      <c r="AA194" s="58"/>
      <c r="AB194" s="59"/>
      <c r="AC194" s="60"/>
    </row>
    <row r="195" spans="1:29" x14ac:dyDescent="0.25">
      <c r="E195" s="54"/>
      <c r="F195" s="55"/>
      <c r="G195" s="55"/>
      <c r="H195" s="56"/>
      <c r="I195" s="54"/>
      <c r="J195" s="54"/>
      <c r="K195" s="57"/>
      <c r="L195" s="54"/>
      <c r="M195" s="56"/>
      <c r="N195" s="54"/>
      <c r="O195" s="54"/>
      <c r="P195" s="57"/>
      <c r="Q195" s="54"/>
      <c r="R195" s="54"/>
      <c r="S195" s="58"/>
      <c r="T195" s="59"/>
      <c r="U195" s="58"/>
      <c r="V195" s="59"/>
      <c r="W195" s="58"/>
      <c r="X195" s="59"/>
      <c r="Y195" s="58"/>
      <c r="Z195" s="59"/>
      <c r="AA195" s="58"/>
      <c r="AB195" s="59"/>
      <c r="AC195" s="60"/>
    </row>
    <row r="196" spans="1:29" x14ac:dyDescent="0.25">
      <c r="E196" s="77"/>
      <c r="F196" s="52"/>
      <c r="G196" s="52"/>
      <c r="H196" s="4"/>
      <c r="I196" s="4"/>
      <c r="J196" s="4"/>
      <c r="K196" s="4"/>
      <c r="L196" s="4"/>
      <c r="M196" s="4"/>
      <c r="N196" s="4"/>
      <c r="O196" s="4"/>
      <c r="P196" s="4"/>
      <c r="Q196" s="2"/>
      <c r="R196" s="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6"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E15:E18"/>
    <mergeCell ref="A12:AC12"/>
    <mergeCell ref="A193:G19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N17:N18"/>
    <mergeCell ref="F15:F18"/>
    <mergeCell ref="M17:M18"/>
    <mergeCell ref="K17:K18"/>
    <mergeCell ref="S15:AB15"/>
    <mergeCell ref="J17:J18"/>
  </mergeCells>
  <conditionalFormatting sqref="F194:G195">
    <cfRule type="cellIs" dxfId="21" priority="232" operator="notEqual">
      <formula>"нд"</formula>
    </cfRule>
  </conditionalFormatting>
  <conditionalFormatting sqref="F194:F195">
    <cfRule type="colorScale" priority="131">
      <colorScale>
        <cfvo type="min"/>
        <cfvo type="max"/>
        <color theme="0"/>
        <color theme="0"/>
      </colorScale>
    </cfRule>
  </conditionalFormatting>
  <conditionalFormatting sqref="D178 D159 D161 D147 D149 D127 D138 D130 D132 D134 D136 D37 D46 D48 D53 D55 D57 D60 D40 D42 D50 D29 D33 D35 D62">
    <cfRule type="cellIs" dxfId="20" priority="23" operator="notEqual">
      <formula>"нд"</formula>
    </cfRule>
  </conditionalFormatting>
  <conditionalFormatting sqref="F178 F159 F161 F127 F138 F130 F132 F134 F136 F37 F46 F48 F53 F55 F57 F60 F40 F42 F50 F29 F33 F35 F62 F145:F156">
    <cfRule type="cellIs" dxfId="19" priority="22" operator="notEqual">
      <formula>"нд"</formula>
    </cfRule>
  </conditionalFormatting>
  <conditionalFormatting sqref="F144:F145">
    <cfRule type="cellIs" dxfId="18" priority="21" operator="notEqual">
      <formula>"нд"</formula>
    </cfRule>
  </conditionalFormatting>
  <conditionalFormatting sqref="F143">
    <cfRule type="cellIs" dxfId="17" priority="20" operator="notEqual">
      <formula>"нд"</formula>
    </cfRule>
  </conditionalFormatting>
  <conditionalFormatting sqref="F141">
    <cfRule type="cellIs" dxfId="16" priority="19" operator="notEqual">
      <formula>"нд"</formula>
    </cfRule>
  </conditionalFormatting>
  <conditionalFormatting sqref="G178 G159 G161 G147 G149 G127 G138 G130 G132 G134 G136 G37 G46 G48 G53 G55 G57 G60 G40 G42 G50 G33 G35 G62 G29">
    <cfRule type="cellIs" dxfId="15" priority="18" operator="notEqual">
      <formula>"нд"</formula>
    </cfRule>
  </conditionalFormatting>
  <conditionalFormatting sqref="E188 E190:E192 E178 E159 E161 E147 E149 E127 E138 E130 E132 E134 E136 E37 E46 E48 E53 E55 E57 E60 E40 E42 E50 E29 E33 E35 E62 E153">
    <cfRule type="cellIs" dxfId="14" priority="17" operator="notEqual">
      <formula>"нд"</formula>
    </cfRule>
  </conditionalFormatting>
  <conditionalFormatting sqref="E152">
    <cfRule type="cellIs" dxfId="13" priority="16" operator="notEqual">
      <formula>"нд"</formula>
    </cfRule>
  </conditionalFormatting>
  <conditionalFormatting sqref="H178:L178 H159:L159 H161:L161 H147:L147 H149:L149 H127:L127 H138:L138 H130:L130 H132:L132 H134:L134 H136:L136 H37:L37 H46:L46 H48:L48 H53:L53 H55:L55 H57:L57 H60:L60 H40:L40 H42:L42 H50:L50 H29:L29 H33:L33 H35:L35 H62:L62 L97 I97:J97 H87:L93 H98:L102 H111:L125 H153:L153 H155:L156 H190:L192 H104:L109">
    <cfRule type="cellIs" dxfId="12" priority="15" operator="notEqual">
      <formula>"нд"</formula>
    </cfRule>
  </conditionalFormatting>
  <conditionalFormatting sqref="H152:L152">
    <cfRule type="cellIs" dxfId="11" priority="14" operator="notEqual">
      <formula>"нд"</formula>
    </cfRule>
  </conditionalFormatting>
  <conditionalFormatting sqref="M178:Q178 M159:Q159 M161:Q161 M147:Q147 M149:Q149 M127:Q127 M138:Q138 M130:Q130 M132:Q132 M134:Q134 M136:Q136 M37:Q37 M46:Q46 M48:Q48 M53:Q53 M55:Q55 M57:Q57 M60:Q60 M40:Q40 M42:Q42 M50:Q50 M29:Q29 M33:Q33 M35:Q35 M62:Q62 Q110 Q188 Q97 N97:O97 M87:Q93 M98:Q102 M111:Q125 M153:Q153 M155:Q156 M190:Q192 M104:Q109">
    <cfRule type="cellIs" dxfId="10" priority="12" operator="notEqual">
      <formula>"нд"</formula>
    </cfRule>
  </conditionalFormatting>
  <conditionalFormatting sqref="M152:Q152">
    <cfRule type="cellIs" dxfId="9" priority="11" operator="notEqual">
      <formula>"нд"</formula>
    </cfRule>
  </conditionalFormatting>
  <conditionalFormatting sqref="R178 R159 R161 R147 R149 R127 R138 R130 R132 R134 R136 R37 R46 R48 R53 R55 R57 R60 R40 R42 R50 R29 R33 R35 R62 R98:R99 R153 R190:R192 R124:R125">
    <cfRule type="cellIs" dxfId="8" priority="9" operator="notEqual">
      <formula>"нд"</formula>
    </cfRule>
  </conditionalFormatting>
  <conditionalFormatting sqref="R152">
    <cfRule type="cellIs" dxfId="7" priority="8" operator="notEqual">
      <formula>"нд"</formula>
    </cfRule>
  </conditionalFormatting>
  <conditionalFormatting sqref="S29:T29">
    <cfRule type="cellIs" dxfId="6" priority="7" operator="notEqual">
      <formula>"нд"</formula>
    </cfRule>
  </conditionalFormatting>
  <conditionalFormatting sqref="U29:V29">
    <cfRule type="cellIs" dxfId="5" priority="6" operator="notEqual">
      <formula>"нд"</formula>
    </cfRule>
  </conditionalFormatting>
  <conditionalFormatting sqref="W29:X29">
    <cfRule type="cellIs" dxfId="4" priority="5" operator="notEqual">
      <formula>"нд"</formula>
    </cfRule>
  </conditionalFormatting>
  <conditionalFormatting sqref="Y29:Z29">
    <cfRule type="cellIs" dxfId="3" priority="4" operator="notEqual">
      <formula>"нд"</formula>
    </cfRule>
  </conditionalFormatting>
  <conditionalFormatting sqref="AA29:AB29">
    <cfRule type="cellIs" dxfId="2" priority="3" operator="notEqual">
      <formula>"нд"</formula>
    </cfRule>
  </conditionalFormatting>
  <conditionalFormatting sqref="AC155:AC156 AC98:AC102 AC190:AC192 AC87:AC93 AC178 AC159 AC161 AC147 AC149 AC127 AC138 AC130 AC132 AC134 AC136 AC37 AC46 AC48 AC53 AC55 AC57 AC60 AC40 AC42 AC50 AC29 AC33 AC35 AC62 AC153 AC104:AC109 AC144:AC145 AC111:AC125">
    <cfRule type="cellIs" dxfId="1" priority="2" operator="notEqual">
      <formula>"нд"</formula>
    </cfRule>
  </conditionalFormatting>
  <conditionalFormatting sqref="AC152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39370078740157483" header="0.51181102362204722" footer="0.51181102362204722"/>
  <pageSetup paperSize="9" scale="29" orientation="landscape" r:id="rId2"/>
  <headerFooter alignWithMargins="0"/>
  <rowBreaks count="1" manualBreakCount="1">
    <brk id="167" max="28" man="1"/>
  </row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1Ф</vt:lpstr>
      <vt:lpstr>'1Ф'!Область_печати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2018-06-19T11:44:26Z</cp:lastPrinted>
  <dcterms:created xsi:type="dcterms:W3CDTF">2009-07-27T10:10:26Z</dcterms:created>
  <dcterms:modified xsi:type="dcterms:W3CDTF">2024-03-28T11:41:20Z</dcterms:modified>
</cp:coreProperties>
</file>