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39" i="1" l="1"/>
  <c r="U39" i="1"/>
  <c r="T39" i="1"/>
  <c r="S39" i="1"/>
  <c r="R39" i="1"/>
  <c r="Q39" i="1"/>
  <c r="P39" i="1"/>
  <c r="P44" i="1" s="1"/>
  <c r="O39" i="1"/>
  <c r="N39" i="1"/>
  <c r="M39" i="1"/>
  <c r="I39" i="1"/>
  <c r="V34" i="1"/>
  <c r="U34" i="1"/>
  <c r="T34" i="1"/>
  <c r="S34" i="1"/>
  <c r="R34" i="1"/>
  <c r="Q34" i="1"/>
  <c r="P34" i="1"/>
  <c r="P33" i="1" s="1"/>
  <c r="O34" i="1"/>
  <c r="O33" i="1" s="1"/>
  <c r="N34" i="1"/>
  <c r="M34" i="1"/>
  <c r="I34" i="1"/>
  <c r="I33" i="1" s="1"/>
  <c r="I43" i="1" s="1"/>
  <c r="W44" i="1"/>
  <c r="U44" i="1"/>
  <c r="Q44" i="1"/>
  <c r="M44" i="1"/>
  <c r="W38" i="1"/>
  <c r="V38" i="1"/>
  <c r="U38" i="1"/>
  <c r="T38" i="1"/>
  <c r="S38" i="1"/>
  <c r="R38" i="1"/>
  <c r="Q38" i="1"/>
  <c r="P38" i="1"/>
  <c r="O38" i="1"/>
  <c r="N38" i="1"/>
  <c r="M38" i="1"/>
  <c r="I38" i="1"/>
  <c r="O44" i="1"/>
  <c r="W33" i="1"/>
  <c r="W43" i="1" s="1"/>
  <c r="U33" i="1"/>
  <c r="U43" i="1" s="1"/>
  <c r="Q33" i="1"/>
  <c r="Q43" i="1" s="1"/>
  <c r="M33" i="1"/>
  <c r="M43" i="1" s="1"/>
  <c r="N44" i="1" l="1"/>
  <c r="R44" i="1"/>
  <c r="V44" i="1"/>
  <c r="O43" i="1"/>
  <c r="S44" i="1"/>
  <c r="P43" i="1"/>
  <c r="T44" i="1"/>
  <c r="N33" i="1"/>
  <c r="N43" i="1" s="1"/>
  <c r="R33" i="1"/>
  <c r="R43" i="1" s="1"/>
  <c r="V33" i="1"/>
  <c r="V43" i="1" s="1"/>
  <c r="S33" i="1"/>
  <c r="S43" i="1" s="1"/>
  <c r="T33" i="1"/>
  <c r="T43" i="1" s="1"/>
  <c r="I44" i="1"/>
</calcChain>
</file>

<file path=xl/sharedStrings.xml><?xml version="1.0" encoding="utf-8"?>
<sst xmlns="http://schemas.openxmlformats.org/spreadsheetml/2006/main" count="391" uniqueCount="153">
  <si>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</si>
  <si>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</si>
  <si>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</si>
  <si>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</si>
  <si>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</si>
  <si>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</si>
  <si>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</si>
  <si>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</si>
  <si>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</si>
  <si>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</si>
  <si>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</si>
  <si>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</si>
  <si>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</si>
  <si>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</si>
  <si>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</si>
  <si>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</si>
  <si>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</si>
  <si>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</si>
  <si>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</si>
  <si>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</si>
  <si>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</si>
  <si>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</si>
  <si>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</si>
  <si>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</si>
  <si>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</si>
  <si>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</si>
  <si>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</si>
  <si>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</si>
  <si>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</si>
  <si>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</si>
  <si>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</si>
  <si>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</si>
  <si>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</si>
  <si>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</si>
  <si>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</si>
  <si>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</si>
  <si>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</si>
  <si>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</si>
  <si>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</si>
  <si>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</si>
  <si>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</si>
  <si>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</si>
  <si>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</si>
  <si>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</si>
  <si>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</si>
  <si>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</si>
  <si>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</si>
  <si>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</si>
  <si>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</si>
  <si>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</si>
  <si>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</si>
  <si>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</si>
  <si>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ФКУ "Центр по обеспечению деятельности Казначейства России", АО "КГОК", ООО "УК "КовдорЛидер"</t>
  </si>
  <si>
    <t>ВЛ</t>
  </si>
  <si>
    <t>09,10 2022.07.06</t>
  </si>
  <si>
    <t>08,30 2022.07.20</t>
  </si>
  <si>
    <t>15,00 2022.07.20</t>
  </si>
  <si>
    <t>АО "Мурманэнергосбыт" Филиал "Заполярная горэлектросеть"</t>
  </si>
  <si>
    <t>КЛ</t>
  </si>
  <si>
    <t>КЛ-339(1), КЛ-362(1,2)</t>
  </si>
  <si>
    <t>09,10 2022.07.04</t>
  </si>
  <si>
    <t>12,00 2022.07.04</t>
  </si>
  <si>
    <t>КЛ 0.4 кВ КЛ-339(1), КЛ-362(1,2)</t>
  </si>
  <si>
    <t>Л-18/10,Л-18/13, Л-18/7</t>
  </si>
  <si>
    <t>09,15 2022.07.04</t>
  </si>
  <si>
    <t>12,40 2022.07.04</t>
  </si>
  <si>
    <t>КЛ 0.4кВ Л-18/10, Л-18/13,  Л-18/7</t>
  </si>
  <si>
    <t>АО "Мурманэнергосбыт" Филиал "Ковдорская электросеть"</t>
  </si>
  <si>
    <t>ТП-44, РУ-6 кВ</t>
  </si>
  <si>
    <t>6 (6,3)</t>
  </si>
  <si>
    <t>13,00 2022.07.04</t>
  </si>
  <si>
    <t>16,20 2022.07.04</t>
  </si>
  <si>
    <t>ТП 6 кВ ТП-44</t>
  </si>
  <si>
    <t>ТП-69</t>
  </si>
  <si>
    <t>10 (10,5)</t>
  </si>
  <si>
    <t>08,55 2022.07.05</t>
  </si>
  <si>
    <t>16,45 2022.07.05</t>
  </si>
  <si>
    <t>ТП 10 кВ ТП-69</t>
  </si>
  <si>
    <t>09,00 2022.07.05</t>
  </si>
  <si>
    <t>12,00 2022.07.05</t>
  </si>
  <si>
    <t>КЛ-270, КЛ-781,Л-468</t>
  </si>
  <si>
    <t>09,05 2022.07.06</t>
  </si>
  <si>
    <t>13,30 2022.07.06</t>
  </si>
  <si>
    <t>КЛ 0.4 кВ КЛ-270, КЛ-781,Л-468</t>
  </si>
  <si>
    <t>Л-1/2</t>
  </si>
  <si>
    <t>11,30 2022.07.06</t>
  </si>
  <si>
    <t>КЛ 0.4 кВ Л-1/2</t>
  </si>
  <si>
    <t>Л-13/3</t>
  </si>
  <si>
    <t>09,15 2022.07.06</t>
  </si>
  <si>
    <t>11,40 2022.07.06</t>
  </si>
  <si>
    <t>КЛ 0.4 кВ Л-13/3</t>
  </si>
  <si>
    <t>Л-6/13</t>
  </si>
  <si>
    <t>09,10 2022.07.07</t>
  </si>
  <si>
    <t>12,15 2022.07.07</t>
  </si>
  <si>
    <t>КЛ 0.4 кВ Л-6/13</t>
  </si>
  <si>
    <t xml:space="preserve"> КЛ-721,Л-720</t>
  </si>
  <si>
    <t>09,00 2022.07.08</t>
  </si>
  <si>
    <t>11,15 2022.07.08</t>
  </si>
  <si>
    <t xml:space="preserve"> КЛ 0.4 кВ КЛ-721,Л-720</t>
  </si>
  <si>
    <t>ПС</t>
  </si>
  <si>
    <t>ЛЭП-35кВ  ОМ-50, ОМ-65</t>
  </si>
  <si>
    <t>01,15 2022.07.12</t>
  </si>
  <si>
    <t>04,51 2022.07.12</t>
  </si>
  <si>
    <t>ПС 35 кВ ЛЭП-35кВ  ОМ-50, ОМ-65</t>
  </si>
  <si>
    <t>01,11 2022.07.13</t>
  </si>
  <si>
    <t>04,54 2022.07.13</t>
  </si>
  <si>
    <t>Л-12/5</t>
  </si>
  <si>
    <t>09,05 2022.07.14</t>
  </si>
  <si>
    <t>15,10 2022.07.14</t>
  </si>
  <si>
    <t>ВЛ 0.4 кВ Л-12/5</t>
  </si>
  <si>
    <t>01,00 2022.07.15</t>
  </si>
  <si>
    <t>05,03 2022.07.15</t>
  </si>
  <si>
    <t>Л-38/1</t>
  </si>
  <si>
    <t>09,05 2022.07.15</t>
  </si>
  <si>
    <t>11,40 2022.07.15</t>
  </si>
  <si>
    <t>КЛ 0.4 кВ Л-38/1</t>
  </si>
  <si>
    <t>Л-38/2а</t>
  </si>
  <si>
    <t>09,05 2022.07.19</t>
  </si>
  <si>
    <t>15,30 2022.07.19</t>
  </si>
  <si>
    <t>ВЛ 0.4 кВ Л-38/2а</t>
  </si>
  <si>
    <t>01,13 2022.07.20</t>
  </si>
  <si>
    <t>05,13 2022.07.20</t>
  </si>
  <si>
    <t>ПС 35 кВ ЛЭП-35кВ  ОМ-50, ОМ-66</t>
  </si>
  <si>
    <t>КТП-20, РУ-6/0,4 кВ</t>
  </si>
  <si>
    <t>ТП 6 кВ КТПН №20</t>
  </si>
  <si>
    <t>Л-37/7</t>
  </si>
  <si>
    <t>09,15 2022.07.20</t>
  </si>
  <si>
    <t>16,15 2022.07.20</t>
  </si>
  <si>
    <t>ВЛ 0.4 кВ Л-37/7</t>
  </si>
  <si>
    <t>01,20 2022.07.21</t>
  </si>
  <si>
    <t>05,05 2022.07.21</t>
  </si>
  <si>
    <t>ПС 35 кВ ЛЭП-35кВ  ОМ-50, ОМ-67</t>
  </si>
  <si>
    <t>ТП-74</t>
  </si>
  <si>
    <t>00,20 2022.07.22</t>
  </si>
  <si>
    <t>03,55 2022.07.22</t>
  </si>
  <si>
    <t>ТП 0.4 кВ ТП-74</t>
  </si>
  <si>
    <t>ТП-75</t>
  </si>
  <si>
    <t>09,15 2022.07.28</t>
  </si>
  <si>
    <t>15,15 2022.07.28</t>
  </si>
  <si>
    <t>ТП 0.4 кВ ТП-75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</si>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</sst>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</cellStyleXfs>
  <cellXfs count="111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0" fillId="0" borderId="16" xfId="0" applyFill="1" applyBorder="1" applyAlignment="1">
      <alignment horizontal="center" vertical="center"/>
    </xf>
    <xf numFmtId="0" fontId="7" fillId="2" borderId="16" xfId="1" applyFont="1" applyFill="1" applyBorder="1" applyAlignment="1" applyProtection="1">
      <alignment horizontal="center" vertical="center" wrapText="1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9" fillId="2" borderId="16" xfId="1" applyNumberFormat="1" applyFont="1" applyFill="1" applyBorder="1" applyAlignment="1" applyProtection="1">
      <alignment horizontal="center" vertical="center" wrapText="1"/>
    </xf>
    <xf numFmtId="0" fontId="10" fillId="2" borderId="16" xfId="4" applyFill="1" applyBorder="1" applyAlignment="1" applyProtection="1">
      <alignment horizontal="center" vertical="center" wrapText="1"/>
    </xf>
    <xf numFmtId="0" fontId="10" fillId="2" borderId="16" xfId="4" applyFill="1" applyBorder="1" applyAlignment="1" applyProtection="1">
      <alignment horizontal="center" vertical="center" wrapText="1"/>
    </xf>
    <xf numFmtId="49" fontId="9" fillId="3" borderId="16" xfId="1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5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0" fontId="10" fillId="2" borderId="17" xfId="4" applyFill="1" applyBorder="1" applyAlignment="1" applyProtection="1">
      <alignment horizontal="left" vertical="top" wrapText="1"/>
    </xf>
    <xf numFmtId="0" fontId="12" fillId="2" borderId="16" xfId="4" applyFont="1" applyFill="1" applyBorder="1" applyAlignment="1">
      <alignment horizontal="left" vertical="center" wrapText="1"/>
    </xf>
    <xf numFmtId="49" fontId="11" fillId="2" borderId="18" xfId="4" applyNumberFormat="1" applyFont="1" applyFill="1" applyBorder="1" applyAlignment="1">
      <alignment vertical="center"/>
    </xf>
    <xf numFmtId="22" fontId="12" fillId="2" borderId="19" xfId="4" applyNumberFormat="1" applyFont="1" applyFill="1" applyBorder="1" applyAlignment="1" applyProtection="1">
      <alignment horizontal="left" vertical="center" wrapText="1"/>
    </xf>
    <xf numFmtId="0" fontId="12" fillId="2" borderId="20" xfId="4" applyFont="1" applyFill="1" applyBorder="1" applyAlignment="1" applyProtection="1">
      <alignment horizontal="left" vertical="center" wrapText="1"/>
    </xf>
    <xf numFmtId="0" fontId="10" fillId="2" borderId="20" xfId="4" applyFill="1" applyBorder="1" applyAlignment="1" applyProtection="1">
      <alignment horizontal="left" vertical="center" wrapText="1"/>
    </xf>
    <xf numFmtId="49" fontId="13" fillId="2" borderId="18" xfId="4" applyNumberFormat="1" applyFont="1" applyFill="1" applyBorder="1" applyAlignment="1">
      <alignment vertical="center"/>
    </xf>
    <xf numFmtId="164" fontId="12" fillId="2" borderId="16" xfId="4" applyNumberFormat="1" applyFont="1" applyFill="1" applyBorder="1" applyAlignment="1">
      <alignment horizontal="left" vertical="center"/>
    </xf>
    <xf numFmtId="0" fontId="14" fillId="2" borderId="18" xfId="4" applyNumberFormat="1" applyFont="1" applyFill="1" applyBorder="1" applyAlignment="1">
      <alignment horizontal="left" vertical="center" wrapText="1"/>
    </xf>
    <xf numFmtId="0" fontId="9" fillId="2" borderId="16" xfId="4" applyNumberFormat="1" applyFont="1" applyFill="1" applyBorder="1" applyAlignment="1">
      <alignment horizontal="left" vertical="center"/>
    </xf>
    <xf numFmtId="0" fontId="9" fillId="2" borderId="16" xfId="4" applyNumberFormat="1" applyFont="1" applyFill="1" applyBorder="1" applyAlignment="1">
      <alignment horizontal="left" vertical="center" wrapText="1"/>
    </xf>
    <xf numFmtId="0" fontId="9" fillId="3" borderId="16" xfId="4" applyNumberFormat="1" applyFont="1" applyFill="1" applyBorder="1" applyAlignment="1">
      <alignment horizontal="left" vertical="center" wrapText="1"/>
    </xf>
    <xf numFmtId="2" fontId="9" fillId="3" borderId="16" xfId="4" applyNumberFormat="1" applyFont="1" applyFill="1" applyBorder="1" applyAlignment="1">
      <alignment horizontal="left" vertical="center"/>
    </xf>
    <xf numFmtId="0" fontId="10" fillId="4" borderId="17" xfId="4" applyFill="1" applyBorder="1" applyAlignment="1" applyProtection="1">
      <alignment horizontal="left" vertical="top" wrapText="1"/>
    </xf>
    <xf numFmtId="0" fontId="10" fillId="4" borderId="20" xfId="4" applyFill="1" applyBorder="1" applyAlignment="1" applyProtection="1">
      <alignment horizontal="left" vertical="center" wrapText="1"/>
    </xf>
    <xf numFmtId="0" fontId="12" fillId="4" borderId="20" xfId="4" applyFont="1" applyFill="1" applyBorder="1" applyAlignment="1" applyProtection="1">
      <alignment horizontal="left" vertical="center" wrapText="1"/>
    </xf>
    <xf numFmtId="0" fontId="12" fillId="4" borderId="16" xfId="4" applyFont="1" applyFill="1" applyBorder="1" applyAlignment="1">
      <alignment horizontal="left" vertical="center" wrapText="1"/>
    </xf>
    <xf numFmtId="22" fontId="12" fillId="4" borderId="19" xfId="4" applyNumberFormat="1" applyFont="1" applyFill="1" applyBorder="1" applyAlignment="1" applyProtection="1">
      <alignment horizontal="left" vertical="center" wrapText="1"/>
    </xf>
    <xf numFmtId="49" fontId="11" fillId="4" borderId="18" xfId="4" applyNumberFormat="1" applyFont="1" applyFill="1" applyBorder="1" applyAlignment="1">
      <alignment vertical="center"/>
    </xf>
    <xf numFmtId="164" fontId="12" fillId="4" borderId="16" xfId="4" applyNumberFormat="1" applyFont="1" applyFill="1" applyBorder="1" applyAlignment="1">
      <alignment horizontal="left" vertical="center"/>
    </xf>
    <xf numFmtId="0" fontId="14" fillId="4" borderId="18" xfId="4" applyNumberFormat="1" applyFont="1" applyFill="1" applyBorder="1" applyAlignment="1">
      <alignment horizontal="left" vertical="center" wrapText="1"/>
    </xf>
    <xf numFmtId="0" fontId="9" fillId="4" borderId="16" xfId="4" applyNumberFormat="1" applyFont="1" applyFill="1" applyBorder="1" applyAlignment="1">
      <alignment horizontal="left" vertical="center"/>
    </xf>
    <xf numFmtId="0" fontId="9" fillId="4" borderId="16" xfId="4" applyNumberFormat="1" applyFont="1" applyFill="1" applyBorder="1" applyAlignment="1">
      <alignment horizontal="left" vertical="center" wrapText="1"/>
    </xf>
    <xf numFmtId="2" fontId="9" fillId="4" borderId="16" xfId="4" applyNumberFormat="1" applyFont="1" applyFill="1" applyBorder="1" applyAlignment="1">
      <alignment horizontal="left" vertical="center"/>
    </xf>
    <xf numFmtId="0" fontId="15" fillId="5" borderId="18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164" fontId="17" fillId="5" borderId="16" xfId="1" applyNumberFormat="1" applyFont="1" applyFill="1" applyBorder="1" applyAlignment="1">
      <alignment horizontal="center"/>
    </xf>
    <xf numFmtId="0" fontId="17" fillId="5" borderId="16" xfId="1" applyNumberFormat="1" applyFont="1" applyFill="1" applyBorder="1" applyAlignment="1">
      <alignment horizontal="center"/>
    </xf>
    <xf numFmtId="1" fontId="17" fillId="5" borderId="16" xfId="1" applyNumberFormat="1" applyFont="1" applyFill="1" applyBorder="1" applyAlignment="1">
      <alignment horizontal="center"/>
    </xf>
    <xf numFmtId="49" fontId="18" fillId="5" borderId="21" xfId="1" applyNumberFormat="1" applyFont="1" applyFill="1" applyBorder="1" applyAlignment="1">
      <alignment horizontal="left" vertical="center" wrapText="1"/>
    </xf>
    <xf numFmtId="49" fontId="18" fillId="5" borderId="22" xfId="1" applyNumberFormat="1" applyFont="1" applyFill="1" applyBorder="1" applyAlignment="1">
      <alignment horizontal="left" vertical="center" wrapText="1"/>
    </xf>
    <xf numFmtId="0" fontId="19" fillId="5" borderId="18" xfId="1" applyFont="1" applyFill="1" applyBorder="1" applyAlignment="1">
      <alignment horizontal="center" vertical="center"/>
    </xf>
    <xf numFmtId="0" fontId="18" fillId="5" borderId="16" xfId="1" applyNumberFormat="1" applyFont="1" applyFill="1" applyBorder="1" applyAlignment="1">
      <alignment horizontal="center"/>
    </xf>
    <xf numFmtId="49" fontId="15" fillId="6" borderId="21" xfId="1" applyNumberFormat="1" applyFont="1" applyFill="1" applyBorder="1" applyAlignment="1">
      <alignment horizontal="left" vertical="center" wrapText="1"/>
    </xf>
    <xf numFmtId="49" fontId="15" fillId="6" borderId="22" xfId="1" applyNumberFormat="1" applyFont="1" applyFill="1" applyBorder="1" applyAlignment="1">
      <alignment horizontal="left" vertical="center" wrapText="1"/>
    </xf>
    <xf numFmtId="0" fontId="15" fillId="6" borderId="18" xfId="1" applyFont="1" applyFill="1" applyBorder="1" applyAlignment="1">
      <alignment horizontal="center" vertical="center"/>
    </xf>
    <xf numFmtId="164" fontId="15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1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49" fontId="17" fillId="6" borderId="21" xfId="1" applyNumberFormat="1" applyFont="1" applyFill="1" applyBorder="1" applyAlignment="1">
      <alignment horizontal="left" vertical="center" wrapText="1"/>
    </xf>
    <xf numFmtId="49" fontId="17" fillId="6" borderId="22" xfId="1" applyNumberFormat="1" applyFont="1" applyFill="1" applyBorder="1" applyAlignment="1">
      <alignment horizontal="left" vertical="center" wrapText="1"/>
    </xf>
    <xf numFmtId="164" fontId="17" fillId="6" borderId="16" xfId="1" applyNumberFormat="1" applyFont="1" applyFill="1" applyBorder="1" applyAlignment="1">
      <alignment horizontal="center"/>
    </xf>
    <xf numFmtId="0" fontId="17" fillId="6" borderId="16" xfId="1" applyNumberFormat="1" applyFont="1" applyFill="1" applyBorder="1" applyAlignment="1">
      <alignment horizontal="center"/>
    </xf>
    <xf numFmtId="1" fontId="17" fillId="6" borderId="16" xfId="1" applyNumberFormat="1" applyFont="1" applyFill="1" applyBorder="1" applyAlignment="1">
      <alignment horizontal="center"/>
    </xf>
    <xf numFmtId="49" fontId="18" fillId="6" borderId="21" xfId="1" applyNumberFormat="1" applyFont="1" applyFill="1" applyBorder="1" applyAlignment="1">
      <alignment horizontal="left" vertical="center" wrapText="1"/>
    </xf>
    <xf numFmtId="49" fontId="18" fillId="6" borderId="22" xfId="1" applyNumberFormat="1" applyFont="1" applyFill="1" applyBorder="1" applyAlignment="1">
      <alignment horizontal="left" vertical="center" wrapText="1"/>
    </xf>
    <xf numFmtId="0" fontId="19" fillId="6" borderId="18" xfId="1" applyFont="1" applyFill="1" applyBorder="1" applyAlignment="1">
      <alignment horizontal="center" vertical="center"/>
    </xf>
    <xf numFmtId="0" fontId="18" fillId="6" borderId="16" xfId="1" applyNumberFormat="1" applyFont="1" applyFill="1" applyBorder="1" applyAlignment="1">
      <alignment horizontal="center"/>
    </xf>
    <xf numFmtId="49" fontId="15" fillId="7" borderId="21" xfId="1" applyNumberFormat="1" applyFont="1" applyFill="1" applyBorder="1" applyAlignment="1">
      <alignment horizontal="left" vertical="center" wrapText="1"/>
    </xf>
    <xf numFmtId="0" fontId="15" fillId="7" borderId="18" xfId="1" applyFont="1" applyFill="1" applyBorder="1" applyAlignment="1">
      <alignment horizontal="center" vertical="center"/>
    </xf>
    <xf numFmtId="164" fontId="15" fillId="7" borderId="16" xfId="1" applyNumberFormat="1" applyFont="1" applyFill="1" applyBorder="1" applyAlignment="1">
      <alignment horizontal="center"/>
    </xf>
    <xf numFmtId="0" fontId="15" fillId="7" borderId="16" xfId="1" applyNumberFormat="1" applyFont="1" applyFill="1" applyBorder="1" applyAlignment="1">
      <alignment horizontal="center"/>
    </xf>
    <xf numFmtId="1" fontId="15" fillId="7" borderId="16" xfId="1" applyNumberFormat="1" applyFont="1" applyFill="1" applyBorder="1" applyAlignment="1">
      <alignment horizontal="center"/>
    </xf>
    <xf numFmtId="49" fontId="15" fillId="7" borderId="16" xfId="1" applyNumberFormat="1" applyFont="1" applyFill="1" applyBorder="1" applyAlignment="1">
      <alignment horizontal="center"/>
    </xf>
    <xf numFmtId="49" fontId="17" fillId="7" borderId="21" xfId="1" applyNumberFormat="1" applyFont="1" applyFill="1" applyBorder="1" applyAlignment="1">
      <alignment horizontal="left" vertical="center" wrapText="1"/>
    </xf>
    <xf numFmtId="0" fontId="17" fillId="7" borderId="16" xfId="1" applyNumberFormat="1" applyFont="1" applyFill="1" applyBorder="1" applyAlignment="1">
      <alignment horizontal="center"/>
    </xf>
    <xf numFmtId="49" fontId="17" fillId="7" borderId="16" xfId="1" applyNumberFormat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4"/>
  <sheetViews>
    <sheetView tabSelected="1" topLeftCell="B1" zoomScale="80" zoomScaleNormal="80" workbookViewId="0">
      <selection activeCell="R39" sqref="R39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9.5703125" style="13" customWidth="1"/>
    <col min="12" max="12" width="24.42578125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45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44" t="s">
        <v>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W3" s="10"/>
      <c r="X3" s="10"/>
      <c r="Y3" s="10"/>
      <c r="Z3" s="10"/>
      <c r="AA3" s="10"/>
    </row>
    <row r="4" spans="1:27" ht="15" x14ac:dyDescent="0.25">
      <c r="A4" s="38" t="s">
        <v>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27" t="s">
        <v>6</v>
      </c>
      <c r="B6" s="28"/>
      <c r="C6" s="28"/>
      <c r="D6" s="28"/>
      <c r="E6" s="28"/>
      <c r="F6" s="28"/>
      <c r="G6" s="28"/>
      <c r="H6" s="28"/>
      <c r="I6" s="29"/>
      <c r="J6" s="28" t="s">
        <v>7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9"/>
      <c r="W6" s="30" t="s">
        <v>8</v>
      </c>
      <c r="X6" s="32" t="s">
        <v>9</v>
      </c>
      <c r="Y6" s="33"/>
      <c r="Z6" s="34"/>
      <c r="AA6" s="42" t="s">
        <v>10</v>
      </c>
    </row>
    <row r="7" spans="1:27" ht="171.75" customHeight="1" thickBot="1" x14ac:dyDescent="0.3">
      <c r="A7" s="30" t="s">
        <v>11</v>
      </c>
      <c r="B7" s="30" t="s">
        <v>12</v>
      </c>
      <c r="C7" s="30" t="s">
        <v>13</v>
      </c>
      <c r="D7" s="30" t="s">
        <v>14</v>
      </c>
      <c r="E7" s="30" t="s">
        <v>15</v>
      </c>
      <c r="F7" s="30" t="s">
        <v>16</v>
      </c>
      <c r="G7" s="30" t="s">
        <v>17</v>
      </c>
      <c r="H7" s="30" t="s">
        <v>18</v>
      </c>
      <c r="I7" s="40" t="s">
        <v>19</v>
      </c>
      <c r="J7" s="42" t="s">
        <v>20</v>
      </c>
      <c r="K7" s="40" t="s">
        <v>21</v>
      </c>
      <c r="L7" s="40" t="s">
        <v>22</v>
      </c>
      <c r="M7" s="27" t="s">
        <v>23</v>
      </c>
      <c r="N7" s="28"/>
      <c r="O7" s="28"/>
      <c r="P7" s="28"/>
      <c r="Q7" s="28"/>
      <c r="R7" s="28"/>
      <c r="S7" s="28"/>
      <c r="T7" s="28"/>
      <c r="U7" s="29"/>
      <c r="V7" s="30" t="s">
        <v>24</v>
      </c>
      <c r="W7" s="31"/>
      <c r="X7" s="35"/>
      <c r="Y7" s="36"/>
      <c r="Z7" s="37"/>
      <c r="AA7" s="43"/>
    </row>
    <row r="8" spans="1:27" ht="63.75" customHeight="1" thickBot="1" x14ac:dyDescent="0.3">
      <c r="A8" s="31"/>
      <c r="B8" s="31"/>
      <c r="C8" s="31"/>
      <c r="D8" s="31"/>
      <c r="E8" s="31"/>
      <c r="F8" s="31"/>
      <c r="G8" s="31"/>
      <c r="H8" s="31"/>
      <c r="I8" s="41"/>
      <c r="J8" s="43"/>
      <c r="K8" s="41"/>
      <c r="L8" s="41"/>
      <c r="M8" s="40" t="s">
        <v>25</v>
      </c>
      <c r="N8" s="27" t="s">
        <v>26</v>
      </c>
      <c r="O8" s="28"/>
      <c r="P8" s="29"/>
      <c r="Q8" s="27" t="s">
        <v>27</v>
      </c>
      <c r="R8" s="28"/>
      <c r="S8" s="28"/>
      <c r="T8" s="29"/>
      <c r="U8" s="30" t="s">
        <v>28</v>
      </c>
      <c r="V8" s="31"/>
      <c r="W8" s="31"/>
      <c r="X8" s="30" t="s">
        <v>29</v>
      </c>
      <c r="Y8" s="30" t="s">
        <v>30</v>
      </c>
      <c r="Z8" s="30" t="s">
        <v>31</v>
      </c>
      <c r="AA8" s="43"/>
    </row>
    <row r="9" spans="1:27" ht="71.25" customHeight="1" thickBot="1" x14ac:dyDescent="0.3">
      <c r="A9" s="31"/>
      <c r="B9" s="31"/>
      <c r="C9" s="31"/>
      <c r="D9" s="31"/>
      <c r="E9" s="31"/>
      <c r="F9" s="31"/>
      <c r="G9" s="31"/>
      <c r="H9" s="31"/>
      <c r="I9" s="41"/>
      <c r="J9" s="43"/>
      <c r="K9" s="41"/>
      <c r="L9" s="41"/>
      <c r="M9" s="4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31"/>
      <c r="V9" s="31"/>
      <c r="W9" s="31"/>
      <c r="X9" s="31"/>
      <c r="Y9" s="31"/>
      <c r="Z9" s="31"/>
      <c r="AA9" s="43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60" customHeight="1" x14ac:dyDescent="0.25">
      <c r="A11" s="47">
        <v>91</v>
      </c>
      <c r="B11" s="52" t="s">
        <v>57</v>
      </c>
      <c r="C11" s="51" t="s">
        <v>58</v>
      </c>
      <c r="D11" s="51" t="s">
        <v>59</v>
      </c>
      <c r="E11" s="48">
        <v>0.38</v>
      </c>
      <c r="F11" s="50" t="s">
        <v>60</v>
      </c>
      <c r="G11" s="50" t="s">
        <v>61</v>
      </c>
      <c r="H11" s="49" t="s">
        <v>51</v>
      </c>
      <c r="I11" s="54">
        <v>2.8330000000000002</v>
      </c>
      <c r="J11" s="51" t="s">
        <v>62</v>
      </c>
      <c r="K11" s="55"/>
      <c r="L11" s="55"/>
      <c r="M11" s="56">
        <v>2</v>
      </c>
      <c r="N11" s="56">
        <v>0</v>
      </c>
      <c r="O11" s="56">
        <v>2</v>
      </c>
      <c r="P11" s="56">
        <v>0</v>
      </c>
      <c r="Q11" s="57">
        <v>0</v>
      </c>
      <c r="R11" s="57">
        <v>0</v>
      </c>
      <c r="S11" s="57">
        <v>0</v>
      </c>
      <c r="T11" s="56">
        <v>2</v>
      </c>
      <c r="U11" s="58">
        <v>0</v>
      </c>
      <c r="V11" s="59">
        <v>8</v>
      </c>
      <c r="W11" s="19"/>
      <c r="X11" s="20"/>
      <c r="Y11" s="21"/>
      <c r="Z11" s="22"/>
      <c r="AA11" s="23">
        <v>1</v>
      </c>
    </row>
    <row r="12" spans="1:27" s="8" customFormat="1" ht="58.5" customHeight="1" x14ac:dyDescent="0.25">
      <c r="A12" s="47">
        <v>92</v>
      </c>
      <c r="B12" s="52" t="s">
        <v>57</v>
      </c>
      <c r="C12" s="51" t="s">
        <v>58</v>
      </c>
      <c r="D12" s="51" t="s">
        <v>63</v>
      </c>
      <c r="E12" s="48">
        <v>0.38</v>
      </c>
      <c r="F12" s="50" t="s">
        <v>64</v>
      </c>
      <c r="G12" s="50" t="s">
        <v>65</v>
      </c>
      <c r="H12" s="53" t="s">
        <v>51</v>
      </c>
      <c r="I12" s="54">
        <v>3.4169999999999998</v>
      </c>
      <c r="J12" s="51" t="s">
        <v>66</v>
      </c>
      <c r="K12" s="55"/>
      <c r="L12" s="55"/>
      <c r="M12" s="56">
        <v>5</v>
      </c>
      <c r="N12" s="56">
        <v>0</v>
      </c>
      <c r="O12" s="56">
        <v>0</v>
      </c>
      <c r="P12" s="56">
        <v>5</v>
      </c>
      <c r="Q12" s="57">
        <v>0</v>
      </c>
      <c r="R12" s="57">
        <v>0</v>
      </c>
      <c r="S12" s="57">
        <v>0</v>
      </c>
      <c r="T12" s="56">
        <v>5</v>
      </c>
      <c r="U12" s="58">
        <v>0</v>
      </c>
      <c r="V12" s="59">
        <v>35.49</v>
      </c>
      <c r="W12" s="19"/>
      <c r="X12" s="20"/>
      <c r="Y12" s="21"/>
      <c r="Z12" s="22"/>
      <c r="AA12" s="23">
        <v>1</v>
      </c>
    </row>
    <row r="13" spans="1:27" s="8" customFormat="1" ht="50.25" customHeight="1" x14ac:dyDescent="0.25">
      <c r="A13" s="60">
        <v>93</v>
      </c>
      <c r="B13" s="61" t="s">
        <v>67</v>
      </c>
      <c r="C13" s="62" t="s">
        <v>50</v>
      </c>
      <c r="D13" s="62" t="s">
        <v>68</v>
      </c>
      <c r="E13" s="63" t="s">
        <v>69</v>
      </c>
      <c r="F13" s="64" t="s">
        <v>70</v>
      </c>
      <c r="G13" s="64" t="s">
        <v>71</v>
      </c>
      <c r="H13" s="65" t="s">
        <v>51</v>
      </c>
      <c r="I13" s="66">
        <v>3.3330000000000002</v>
      </c>
      <c r="J13" s="62" t="s">
        <v>72</v>
      </c>
      <c r="K13" s="67"/>
      <c r="L13" s="67" t="s">
        <v>52</v>
      </c>
      <c r="M13" s="68">
        <v>30</v>
      </c>
      <c r="N13" s="68">
        <v>0</v>
      </c>
      <c r="O13" s="68">
        <v>5</v>
      </c>
      <c r="P13" s="68">
        <v>25</v>
      </c>
      <c r="Q13" s="69">
        <v>0</v>
      </c>
      <c r="R13" s="69">
        <v>0</v>
      </c>
      <c r="S13" s="69">
        <v>0</v>
      </c>
      <c r="T13" s="68">
        <v>30</v>
      </c>
      <c r="U13" s="69">
        <v>0</v>
      </c>
      <c r="V13" s="70">
        <v>170</v>
      </c>
      <c r="W13" s="19"/>
      <c r="X13" s="20"/>
      <c r="Y13" s="21"/>
      <c r="Z13" s="22"/>
      <c r="AA13" s="23">
        <v>1</v>
      </c>
    </row>
    <row r="14" spans="1:27" s="8" customFormat="1" ht="51.75" customHeight="1" x14ac:dyDescent="0.25">
      <c r="A14" s="47">
        <v>94</v>
      </c>
      <c r="B14" s="52" t="s">
        <v>57</v>
      </c>
      <c r="C14" s="51" t="s">
        <v>50</v>
      </c>
      <c r="D14" s="51" t="s">
        <v>73</v>
      </c>
      <c r="E14" s="48" t="s">
        <v>74</v>
      </c>
      <c r="F14" s="50" t="s">
        <v>75</v>
      </c>
      <c r="G14" s="50" t="s">
        <v>76</v>
      </c>
      <c r="H14" s="49" t="s">
        <v>51</v>
      </c>
      <c r="I14" s="54">
        <v>7.8330000000000002</v>
      </c>
      <c r="J14" s="51" t="s">
        <v>77</v>
      </c>
      <c r="K14" s="55"/>
      <c r="L14" s="55"/>
      <c r="M14" s="56">
        <v>9</v>
      </c>
      <c r="N14" s="56">
        <v>0</v>
      </c>
      <c r="O14" s="56">
        <v>0</v>
      </c>
      <c r="P14" s="56">
        <v>9</v>
      </c>
      <c r="Q14" s="57">
        <v>0</v>
      </c>
      <c r="R14" s="57">
        <v>0</v>
      </c>
      <c r="S14" s="57">
        <v>0</v>
      </c>
      <c r="T14" s="56">
        <v>9</v>
      </c>
      <c r="U14" s="58">
        <v>0</v>
      </c>
      <c r="V14" s="59">
        <v>41.1</v>
      </c>
      <c r="W14" s="19"/>
      <c r="X14" s="20"/>
      <c r="Y14" s="25"/>
      <c r="Z14" s="25"/>
      <c r="AA14" s="24">
        <v>1</v>
      </c>
    </row>
    <row r="15" spans="1:27" s="8" customFormat="1" ht="63" customHeight="1" x14ac:dyDescent="0.25">
      <c r="A15" s="60">
        <v>95</v>
      </c>
      <c r="B15" s="61" t="s">
        <v>67</v>
      </c>
      <c r="C15" s="62" t="s">
        <v>50</v>
      </c>
      <c r="D15" s="62" t="s">
        <v>68</v>
      </c>
      <c r="E15" s="63" t="s">
        <v>69</v>
      </c>
      <c r="F15" s="64" t="s">
        <v>78</v>
      </c>
      <c r="G15" s="64" t="s">
        <v>79</v>
      </c>
      <c r="H15" s="65" t="s">
        <v>51</v>
      </c>
      <c r="I15" s="66">
        <v>3</v>
      </c>
      <c r="J15" s="62" t="s">
        <v>72</v>
      </c>
      <c r="K15" s="67"/>
      <c r="L15" s="67" t="s">
        <v>52</v>
      </c>
      <c r="M15" s="68">
        <v>30</v>
      </c>
      <c r="N15" s="68">
        <v>0</v>
      </c>
      <c r="O15" s="68">
        <v>5</v>
      </c>
      <c r="P15" s="68">
        <v>25</v>
      </c>
      <c r="Q15" s="69">
        <v>0</v>
      </c>
      <c r="R15" s="69">
        <v>0</v>
      </c>
      <c r="S15" s="69">
        <v>0</v>
      </c>
      <c r="T15" s="68">
        <v>30</v>
      </c>
      <c r="U15" s="69">
        <v>0</v>
      </c>
      <c r="V15" s="70">
        <v>170</v>
      </c>
      <c r="W15" s="19"/>
      <c r="X15" s="20"/>
      <c r="Y15" s="21"/>
      <c r="Z15" s="22"/>
      <c r="AA15" s="24">
        <v>1</v>
      </c>
    </row>
    <row r="16" spans="1:27" s="8" customFormat="1" ht="50.25" customHeight="1" x14ac:dyDescent="0.25">
      <c r="A16" s="47">
        <v>96</v>
      </c>
      <c r="B16" s="52" t="s">
        <v>57</v>
      </c>
      <c r="C16" s="51" t="s">
        <v>58</v>
      </c>
      <c r="D16" s="51" t="s">
        <v>80</v>
      </c>
      <c r="E16" s="48">
        <v>0.38</v>
      </c>
      <c r="F16" s="50" t="s">
        <v>81</v>
      </c>
      <c r="G16" s="50" t="s">
        <v>82</v>
      </c>
      <c r="H16" s="49" t="s">
        <v>51</v>
      </c>
      <c r="I16" s="54">
        <v>4.4169999999999998</v>
      </c>
      <c r="J16" s="51" t="s">
        <v>83</v>
      </c>
      <c r="K16" s="55"/>
      <c r="L16" s="55"/>
      <c r="M16" s="56">
        <v>2</v>
      </c>
      <c r="N16" s="56">
        <v>0</v>
      </c>
      <c r="O16" s="56">
        <v>2</v>
      </c>
      <c r="P16" s="56">
        <v>0</v>
      </c>
      <c r="Q16" s="57">
        <v>0</v>
      </c>
      <c r="R16" s="57">
        <v>0</v>
      </c>
      <c r="S16" s="57">
        <v>0</v>
      </c>
      <c r="T16" s="56">
        <v>2</v>
      </c>
      <c r="U16" s="58">
        <v>0</v>
      </c>
      <c r="V16" s="59">
        <v>25</v>
      </c>
      <c r="W16" s="19"/>
      <c r="X16" s="20"/>
      <c r="Y16" s="21"/>
      <c r="Z16" s="22"/>
      <c r="AA16" s="24">
        <v>1</v>
      </c>
    </row>
    <row r="17" spans="1:27" s="8" customFormat="1" ht="50.25" customHeight="1" x14ac:dyDescent="0.25">
      <c r="A17" s="47">
        <v>97</v>
      </c>
      <c r="B17" s="52" t="s">
        <v>57</v>
      </c>
      <c r="C17" s="51" t="s">
        <v>58</v>
      </c>
      <c r="D17" s="51" t="s">
        <v>84</v>
      </c>
      <c r="E17" s="48">
        <v>0.38</v>
      </c>
      <c r="F17" s="50" t="s">
        <v>54</v>
      </c>
      <c r="G17" s="50" t="s">
        <v>85</v>
      </c>
      <c r="H17" s="49" t="s">
        <v>51</v>
      </c>
      <c r="I17" s="54">
        <v>2.3330000000000002</v>
      </c>
      <c r="J17" s="51" t="s">
        <v>86</v>
      </c>
      <c r="K17" s="55"/>
      <c r="L17" s="55"/>
      <c r="M17" s="56">
        <v>3</v>
      </c>
      <c r="N17" s="56">
        <v>0</v>
      </c>
      <c r="O17" s="56">
        <v>0</v>
      </c>
      <c r="P17" s="56">
        <v>3</v>
      </c>
      <c r="Q17" s="57">
        <v>0</v>
      </c>
      <c r="R17" s="57">
        <v>0</v>
      </c>
      <c r="S17" s="57">
        <v>0</v>
      </c>
      <c r="T17" s="56">
        <v>3</v>
      </c>
      <c r="U17" s="58">
        <v>0</v>
      </c>
      <c r="V17" s="59">
        <v>9.76</v>
      </c>
      <c r="W17" s="19"/>
      <c r="X17" s="20"/>
      <c r="Y17" s="21"/>
      <c r="Z17" s="22"/>
      <c r="AA17" s="24">
        <v>1</v>
      </c>
    </row>
    <row r="18" spans="1:27" s="8" customFormat="1" ht="51" customHeight="1" x14ac:dyDescent="0.25">
      <c r="A18" s="47">
        <v>98</v>
      </c>
      <c r="B18" s="52" t="s">
        <v>57</v>
      </c>
      <c r="C18" s="51" t="s">
        <v>58</v>
      </c>
      <c r="D18" s="51" t="s">
        <v>87</v>
      </c>
      <c r="E18" s="48">
        <v>0.38</v>
      </c>
      <c r="F18" s="50" t="s">
        <v>88</v>
      </c>
      <c r="G18" s="50" t="s">
        <v>89</v>
      </c>
      <c r="H18" s="49" t="s">
        <v>51</v>
      </c>
      <c r="I18" s="54">
        <v>2.4169999999999998</v>
      </c>
      <c r="J18" s="51" t="s">
        <v>90</v>
      </c>
      <c r="K18" s="55"/>
      <c r="L18" s="55"/>
      <c r="M18" s="56">
        <v>4</v>
      </c>
      <c r="N18" s="56">
        <v>0</v>
      </c>
      <c r="O18" s="56">
        <v>0</v>
      </c>
      <c r="P18" s="56">
        <v>4</v>
      </c>
      <c r="Q18" s="57">
        <v>0</v>
      </c>
      <c r="R18" s="57">
        <v>0</v>
      </c>
      <c r="S18" s="57">
        <v>0</v>
      </c>
      <c r="T18" s="56">
        <v>4</v>
      </c>
      <c r="U18" s="58">
        <v>0</v>
      </c>
      <c r="V18" s="59">
        <v>19.100000000000001</v>
      </c>
      <c r="W18" s="19"/>
      <c r="X18" s="20"/>
      <c r="Y18" s="21"/>
      <c r="Z18" s="22"/>
      <c r="AA18" s="24">
        <v>1</v>
      </c>
    </row>
    <row r="19" spans="1:27" s="8" customFormat="1" ht="42" customHeight="1" x14ac:dyDescent="0.25">
      <c r="A19" s="47">
        <v>99</v>
      </c>
      <c r="B19" s="52" t="s">
        <v>57</v>
      </c>
      <c r="C19" s="51" t="s">
        <v>58</v>
      </c>
      <c r="D19" s="51" t="s">
        <v>91</v>
      </c>
      <c r="E19" s="48">
        <v>0.38</v>
      </c>
      <c r="F19" s="50" t="s">
        <v>92</v>
      </c>
      <c r="G19" s="50" t="s">
        <v>93</v>
      </c>
      <c r="H19" s="49" t="s">
        <v>51</v>
      </c>
      <c r="I19" s="54">
        <v>3.0830000000000002</v>
      </c>
      <c r="J19" s="51" t="s">
        <v>94</v>
      </c>
      <c r="K19" s="55"/>
      <c r="L19" s="55"/>
      <c r="M19" s="56">
        <v>2</v>
      </c>
      <c r="N19" s="56">
        <v>0</v>
      </c>
      <c r="O19" s="56">
        <v>0</v>
      </c>
      <c r="P19" s="56">
        <v>2</v>
      </c>
      <c r="Q19" s="57">
        <v>0</v>
      </c>
      <c r="R19" s="57">
        <v>0</v>
      </c>
      <c r="S19" s="57">
        <v>0</v>
      </c>
      <c r="T19" s="56">
        <v>2</v>
      </c>
      <c r="U19" s="58">
        <v>0</v>
      </c>
      <c r="V19" s="59">
        <v>22.84</v>
      </c>
      <c r="W19" s="19"/>
      <c r="X19" s="20"/>
      <c r="Y19" s="21"/>
      <c r="Z19" s="22"/>
      <c r="AA19" s="23">
        <v>1</v>
      </c>
    </row>
    <row r="20" spans="1:27" ht="52.5" customHeight="1" x14ac:dyDescent="0.25">
      <c r="A20" s="47">
        <v>100</v>
      </c>
      <c r="B20" s="52" t="s">
        <v>57</v>
      </c>
      <c r="C20" s="51" t="s">
        <v>58</v>
      </c>
      <c r="D20" s="51" t="s">
        <v>95</v>
      </c>
      <c r="E20" s="48">
        <v>0.38</v>
      </c>
      <c r="F20" s="50" t="s">
        <v>96</v>
      </c>
      <c r="G20" s="50" t="s">
        <v>97</v>
      </c>
      <c r="H20" s="49" t="s">
        <v>51</v>
      </c>
      <c r="I20" s="54">
        <v>2.25</v>
      </c>
      <c r="J20" s="51" t="s">
        <v>98</v>
      </c>
      <c r="K20" s="55"/>
      <c r="L20" s="55"/>
      <c r="M20" s="56">
        <v>2</v>
      </c>
      <c r="N20" s="56">
        <v>0</v>
      </c>
      <c r="O20" s="56">
        <v>2</v>
      </c>
      <c r="P20" s="56">
        <v>0</v>
      </c>
      <c r="Q20" s="57">
        <v>0</v>
      </c>
      <c r="R20" s="57">
        <v>0</v>
      </c>
      <c r="S20" s="57">
        <v>0</v>
      </c>
      <c r="T20" s="56">
        <v>2</v>
      </c>
      <c r="U20" s="58">
        <v>0</v>
      </c>
      <c r="V20" s="59">
        <v>15</v>
      </c>
      <c r="W20" s="19"/>
      <c r="X20" s="20"/>
      <c r="Y20" s="21"/>
      <c r="Z20" s="22"/>
      <c r="AA20" s="24">
        <v>1</v>
      </c>
    </row>
    <row r="21" spans="1:27" ht="45.75" customHeight="1" x14ac:dyDescent="0.25">
      <c r="A21" s="47">
        <v>101</v>
      </c>
      <c r="B21" s="52" t="s">
        <v>57</v>
      </c>
      <c r="C21" s="51" t="s">
        <v>99</v>
      </c>
      <c r="D21" s="51" t="s">
        <v>100</v>
      </c>
      <c r="E21" s="48">
        <v>35</v>
      </c>
      <c r="F21" s="50" t="s">
        <v>101</v>
      </c>
      <c r="G21" s="50" t="s">
        <v>102</v>
      </c>
      <c r="H21" s="49" t="s">
        <v>51</v>
      </c>
      <c r="I21" s="54">
        <v>3.6</v>
      </c>
      <c r="J21" s="51" t="s">
        <v>103</v>
      </c>
      <c r="K21" s="55"/>
      <c r="L21" s="55"/>
      <c r="M21" s="56">
        <v>1097</v>
      </c>
      <c r="N21" s="56">
        <v>2</v>
      </c>
      <c r="O21" s="56">
        <v>199</v>
      </c>
      <c r="P21" s="56">
        <v>896</v>
      </c>
      <c r="Q21" s="57">
        <v>0</v>
      </c>
      <c r="R21" s="57">
        <v>0</v>
      </c>
      <c r="S21" s="57">
        <v>8</v>
      </c>
      <c r="T21" s="56">
        <v>1089</v>
      </c>
      <c r="U21" s="58">
        <v>0</v>
      </c>
      <c r="V21" s="59">
        <v>4600</v>
      </c>
      <c r="W21" s="19"/>
      <c r="X21" s="20"/>
      <c r="Y21" s="21"/>
      <c r="Z21" s="22"/>
      <c r="AA21" s="24">
        <v>1</v>
      </c>
    </row>
    <row r="22" spans="1:27" ht="46.5" customHeight="1" x14ac:dyDescent="0.25">
      <c r="A22" s="47">
        <v>102</v>
      </c>
      <c r="B22" s="52" t="s">
        <v>57</v>
      </c>
      <c r="C22" s="51" t="s">
        <v>99</v>
      </c>
      <c r="D22" s="51" t="s">
        <v>100</v>
      </c>
      <c r="E22" s="48">
        <v>35</v>
      </c>
      <c r="F22" s="50" t="s">
        <v>104</v>
      </c>
      <c r="G22" s="50" t="s">
        <v>105</v>
      </c>
      <c r="H22" s="49" t="s">
        <v>51</v>
      </c>
      <c r="I22" s="54">
        <v>3.7170000000000001</v>
      </c>
      <c r="J22" s="51" t="s">
        <v>103</v>
      </c>
      <c r="K22" s="55"/>
      <c r="L22" s="55"/>
      <c r="M22" s="56">
        <v>1097</v>
      </c>
      <c r="N22" s="56">
        <v>2</v>
      </c>
      <c r="O22" s="56">
        <v>199</v>
      </c>
      <c r="P22" s="56">
        <v>896</v>
      </c>
      <c r="Q22" s="57">
        <v>0</v>
      </c>
      <c r="R22" s="57">
        <v>0</v>
      </c>
      <c r="S22" s="57">
        <v>8</v>
      </c>
      <c r="T22" s="56">
        <v>1089</v>
      </c>
      <c r="U22" s="58">
        <v>0</v>
      </c>
      <c r="V22" s="59">
        <v>4600</v>
      </c>
      <c r="W22" s="19"/>
      <c r="X22" s="20"/>
      <c r="Y22" s="21"/>
      <c r="Z22" s="22"/>
      <c r="AA22" s="24">
        <v>1</v>
      </c>
    </row>
    <row r="23" spans="1:27" ht="40.5" customHeight="1" x14ac:dyDescent="0.25">
      <c r="A23" s="47">
        <v>103</v>
      </c>
      <c r="B23" s="52" t="s">
        <v>57</v>
      </c>
      <c r="C23" s="51" t="s">
        <v>53</v>
      </c>
      <c r="D23" s="51" t="s">
        <v>106</v>
      </c>
      <c r="E23" s="48">
        <v>0.38</v>
      </c>
      <c r="F23" s="50" t="s">
        <v>107</v>
      </c>
      <c r="G23" s="50" t="s">
        <v>108</v>
      </c>
      <c r="H23" s="49" t="s">
        <v>51</v>
      </c>
      <c r="I23" s="54">
        <v>6.0830000000000002</v>
      </c>
      <c r="J23" s="51" t="s">
        <v>109</v>
      </c>
      <c r="K23" s="55"/>
      <c r="L23" s="55"/>
      <c r="M23" s="56">
        <v>76</v>
      </c>
      <c r="N23" s="56">
        <v>0</v>
      </c>
      <c r="O23" s="56">
        <v>0</v>
      </c>
      <c r="P23" s="56">
        <v>76</v>
      </c>
      <c r="Q23" s="57">
        <v>0</v>
      </c>
      <c r="R23" s="57">
        <v>0</v>
      </c>
      <c r="S23" s="57">
        <v>0</v>
      </c>
      <c r="T23" s="56">
        <v>76</v>
      </c>
      <c r="U23" s="58">
        <v>0</v>
      </c>
      <c r="V23" s="59">
        <v>30.93</v>
      </c>
      <c r="W23" s="19"/>
      <c r="X23" s="20"/>
      <c r="Y23" s="21"/>
      <c r="Z23" s="22"/>
      <c r="AA23" s="24">
        <v>1</v>
      </c>
    </row>
    <row r="24" spans="1:27" ht="42.75" customHeight="1" x14ac:dyDescent="0.25">
      <c r="A24" s="47">
        <v>104</v>
      </c>
      <c r="B24" s="52" t="s">
        <v>57</v>
      </c>
      <c r="C24" s="51" t="s">
        <v>99</v>
      </c>
      <c r="D24" s="51" t="s">
        <v>100</v>
      </c>
      <c r="E24" s="48">
        <v>35</v>
      </c>
      <c r="F24" s="50" t="s">
        <v>110</v>
      </c>
      <c r="G24" s="50" t="s">
        <v>111</v>
      </c>
      <c r="H24" s="49" t="s">
        <v>51</v>
      </c>
      <c r="I24" s="54">
        <v>4.05</v>
      </c>
      <c r="J24" s="51" t="s">
        <v>103</v>
      </c>
      <c r="K24" s="55"/>
      <c r="L24" s="55"/>
      <c r="M24" s="56">
        <v>1097</v>
      </c>
      <c r="N24" s="56">
        <v>2</v>
      </c>
      <c r="O24" s="56">
        <v>199</v>
      </c>
      <c r="P24" s="56">
        <v>896</v>
      </c>
      <c r="Q24" s="57">
        <v>0</v>
      </c>
      <c r="R24" s="57">
        <v>0</v>
      </c>
      <c r="S24" s="57">
        <v>8</v>
      </c>
      <c r="T24" s="56">
        <v>1089</v>
      </c>
      <c r="U24" s="58">
        <v>0</v>
      </c>
      <c r="V24" s="59">
        <v>4600</v>
      </c>
      <c r="W24" s="19"/>
      <c r="X24" s="20"/>
      <c r="Y24" s="21"/>
      <c r="Z24" s="22"/>
      <c r="AA24" s="24">
        <v>1</v>
      </c>
    </row>
    <row r="25" spans="1:27" ht="40.5" customHeight="1" x14ac:dyDescent="0.25">
      <c r="A25" s="47">
        <v>105</v>
      </c>
      <c r="B25" s="52" t="s">
        <v>57</v>
      </c>
      <c r="C25" s="51" t="s">
        <v>58</v>
      </c>
      <c r="D25" s="51" t="s">
        <v>112</v>
      </c>
      <c r="E25" s="48">
        <v>0.38</v>
      </c>
      <c r="F25" s="50" t="s">
        <v>113</v>
      </c>
      <c r="G25" s="50" t="s">
        <v>114</v>
      </c>
      <c r="H25" s="49" t="s">
        <v>51</v>
      </c>
      <c r="I25" s="54">
        <v>2.5830000000000002</v>
      </c>
      <c r="J25" s="51" t="s">
        <v>115</v>
      </c>
      <c r="K25" s="55"/>
      <c r="L25" s="55"/>
      <c r="M25" s="56">
        <v>7</v>
      </c>
      <c r="N25" s="56">
        <v>0</v>
      </c>
      <c r="O25" s="56">
        <v>0</v>
      </c>
      <c r="P25" s="56">
        <v>7</v>
      </c>
      <c r="Q25" s="57">
        <v>0</v>
      </c>
      <c r="R25" s="57">
        <v>0</v>
      </c>
      <c r="S25" s="57">
        <v>0</v>
      </c>
      <c r="T25" s="56">
        <v>7</v>
      </c>
      <c r="U25" s="58">
        <v>0</v>
      </c>
      <c r="V25" s="59">
        <v>14.32</v>
      </c>
      <c r="W25" s="19"/>
      <c r="X25" s="20"/>
      <c r="Y25" s="21"/>
      <c r="Z25" s="22"/>
      <c r="AA25" s="24">
        <v>1</v>
      </c>
    </row>
    <row r="26" spans="1:27" ht="48.75" customHeight="1" x14ac:dyDescent="0.25">
      <c r="A26" s="47">
        <v>106</v>
      </c>
      <c r="B26" s="52" t="s">
        <v>57</v>
      </c>
      <c r="C26" s="51" t="s">
        <v>53</v>
      </c>
      <c r="D26" s="51" t="s">
        <v>116</v>
      </c>
      <c r="E26" s="48">
        <v>0.38</v>
      </c>
      <c r="F26" s="50" t="s">
        <v>117</v>
      </c>
      <c r="G26" s="50" t="s">
        <v>118</v>
      </c>
      <c r="H26" s="49" t="s">
        <v>51</v>
      </c>
      <c r="I26" s="54">
        <v>6.4169999999999998</v>
      </c>
      <c r="J26" s="51" t="s">
        <v>119</v>
      </c>
      <c r="K26" s="55"/>
      <c r="L26" s="55"/>
      <c r="M26" s="56">
        <v>8</v>
      </c>
      <c r="N26" s="56">
        <v>0</v>
      </c>
      <c r="O26" s="56">
        <v>0</v>
      </c>
      <c r="P26" s="56">
        <v>8</v>
      </c>
      <c r="Q26" s="57">
        <v>0</v>
      </c>
      <c r="R26" s="57">
        <v>0</v>
      </c>
      <c r="S26" s="57">
        <v>0</v>
      </c>
      <c r="T26" s="56">
        <v>8</v>
      </c>
      <c r="U26" s="58">
        <v>0</v>
      </c>
      <c r="V26" s="59">
        <v>17.05</v>
      </c>
      <c r="W26" s="19"/>
      <c r="X26" s="20"/>
      <c r="Y26" s="21"/>
      <c r="Z26" s="22"/>
      <c r="AA26" s="24">
        <v>1</v>
      </c>
    </row>
    <row r="27" spans="1:27" ht="42.75" customHeight="1" x14ac:dyDescent="0.25">
      <c r="A27" s="47">
        <v>107</v>
      </c>
      <c r="B27" s="52" t="s">
        <v>57</v>
      </c>
      <c r="C27" s="51" t="s">
        <v>99</v>
      </c>
      <c r="D27" s="51" t="s">
        <v>100</v>
      </c>
      <c r="E27" s="48">
        <v>35</v>
      </c>
      <c r="F27" s="50" t="s">
        <v>120</v>
      </c>
      <c r="G27" s="50" t="s">
        <v>121</v>
      </c>
      <c r="H27" s="49" t="s">
        <v>51</v>
      </c>
      <c r="I27" s="54">
        <v>4</v>
      </c>
      <c r="J27" s="51" t="s">
        <v>122</v>
      </c>
      <c r="K27" s="55"/>
      <c r="L27" s="55"/>
      <c r="M27" s="56">
        <v>1097</v>
      </c>
      <c r="N27" s="56">
        <v>2</v>
      </c>
      <c r="O27" s="56">
        <v>199</v>
      </c>
      <c r="P27" s="56">
        <v>896</v>
      </c>
      <c r="Q27" s="57">
        <v>0</v>
      </c>
      <c r="R27" s="57">
        <v>0</v>
      </c>
      <c r="S27" s="57">
        <v>8</v>
      </c>
      <c r="T27" s="56">
        <v>1089</v>
      </c>
      <c r="U27" s="58">
        <v>0</v>
      </c>
      <c r="V27" s="59">
        <v>4600</v>
      </c>
      <c r="W27" s="19"/>
      <c r="X27" s="20"/>
      <c r="Y27" s="21"/>
      <c r="Z27" s="22"/>
      <c r="AA27" s="24">
        <v>1</v>
      </c>
    </row>
    <row r="28" spans="1:27" s="12" customFormat="1" ht="41.25" customHeight="1" x14ac:dyDescent="0.25">
      <c r="A28" s="60">
        <v>108</v>
      </c>
      <c r="B28" s="61" t="s">
        <v>67</v>
      </c>
      <c r="C28" s="62" t="s">
        <v>50</v>
      </c>
      <c r="D28" s="62" t="s">
        <v>123</v>
      </c>
      <c r="E28" s="63" t="s">
        <v>69</v>
      </c>
      <c r="F28" s="64" t="s">
        <v>55</v>
      </c>
      <c r="G28" s="64" t="s">
        <v>56</v>
      </c>
      <c r="H28" s="65" t="s">
        <v>51</v>
      </c>
      <c r="I28" s="66">
        <v>6.5</v>
      </c>
      <c r="J28" s="62" t="s">
        <v>124</v>
      </c>
      <c r="K28" s="67"/>
      <c r="L28" s="67"/>
      <c r="M28" s="68">
        <v>3</v>
      </c>
      <c r="N28" s="68">
        <v>0</v>
      </c>
      <c r="O28" s="68">
        <v>0</v>
      </c>
      <c r="P28" s="68">
        <v>3</v>
      </c>
      <c r="Q28" s="69">
        <v>0</v>
      </c>
      <c r="R28" s="69">
        <v>0</v>
      </c>
      <c r="S28" s="69">
        <v>0</v>
      </c>
      <c r="T28" s="68">
        <v>3</v>
      </c>
      <c r="U28" s="69">
        <v>0</v>
      </c>
      <c r="V28" s="70">
        <v>53</v>
      </c>
      <c r="W28" s="19"/>
      <c r="X28" s="20"/>
      <c r="Y28" s="21"/>
      <c r="Z28" s="22"/>
      <c r="AA28" s="24">
        <v>1</v>
      </c>
    </row>
    <row r="29" spans="1:27" s="12" customFormat="1" ht="44.25" customHeight="1" x14ac:dyDescent="0.25">
      <c r="A29" s="47">
        <v>109</v>
      </c>
      <c r="B29" s="52" t="s">
        <v>57</v>
      </c>
      <c r="C29" s="51" t="s">
        <v>53</v>
      </c>
      <c r="D29" s="51" t="s">
        <v>125</v>
      </c>
      <c r="E29" s="48">
        <v>0.38</v>
      </c>
      <c r="F29" s="50" t="s">
        <v>126</v>
      </c>
      <c r="G29" s="50" t="s">
        <v>127</v>
      </c>
      <c r="H29" s="49" t="s">
        <v>51</v>
      </c>
      <c r="I29" s="54">
        <v>7</v>
      </c>
      <c r="J29" s="51" t="s">
        <v>128</v>
      </c>
      <c r="K29" s="55"/>
      <c r="L29" s="55"/>
      <c r="M29" s="56">
        <v>30</v>
      </c>
      <c r="N29" s="56">
        <v>0</v>
      </c>
      <c r="O29" s="56">
        <v>0</v>
      </c>
      <c r="P29" s="56">
        <v>30</v>
      </c>
      <c r="Q29" s="57">
        <v>0</v>
      </c>
      <c r="R29" s="57">
        <v>0</v>
      </c>
      <c r="S29" s="57">
        <v>0</v>
      </c>
      <c r="T29" s="56">
        <v>30</v>
      </c>
      <c r="U29" s="58">
        <v>0</v>
      </c>
      <c r="V29" s="59">
        <v>7.27</v>
      </c>
      <c r="W29" s="19"/>
      <c r="X29" s="20"/>
      <c r="Y29" s="21"/>
      <c r="Z29" s="22"/>
      <c r="AA29" s="24">
        <v>1</v>
      </c>
    </row>
    <row r="30" spans="1:27" s="12" customFormat="1" ht="42" customHeight="1" x14ac:dyDescent="0.25">
      <c r="A30" s="47">
        <v>110</v>
      </c>
      <c r="B30" s="52" t="s">
        <v>57</v>
      </c>
      <c r="C30" s="51" t="s">
        <v>99</v>
      </c>
      <c r="D30" s="51" t="s">
        <v>100</v>
      </c>
      <c r="E30" s="48">
        <v>35</v>
      </c>
      <c r="F30" s="50" t="s">
        <v>129</v>
      </c>
      <c r="G30" s="50" t="s">
        <v>130</v>
      </c>
      <c r="H30" s="49" t="s">
        <v>51</v>
      </c>
      <c r="I30" s="54">
        <v>3.75</v>
      </c>
      <c r="J30" s="51" t="s">
        <v>131</v>
      </c>
      <c r="K30" s="55"/>
      <c r="L30" s="55"/>
      <c r="M30" s="56">
        <v>1097</v>
      </c>
      <c r="N30" s="56">
        <v>2</v>
      </c>
      <c r="O30" s="56">
        <v>199</v>
      </c>
      <c r="P30" s="56">
        <v>896</v>
      </c>
      <c r="Q30" s="57">
        <v>0</v>
      </c>
      <c r="R30" s="57">
        <v>0</v>
      </c>
      <c r="S30" s="57">
        <v>8</v>
      </c>
      <c r="T30" s="56">
        <v>1089</v>
      </c>
      <c r="U30" s="58">
        <v>0</v>
      </c>
      <c r="V30" s="59">
        <v>4600</v>
      </c>
      <c r="W30" s="19"/>
      <c r="X30" s="20"/>
      <c r="Y30" s="21"/>
      <c r="Z30" s="22"/>
      <c r="AA30" s="24">
        <v>1</v>
      </c>
    </row>
    <row r="31" spans="1:27" s="12" customFormat="1" ht="48" customHeight="1" x14ac:dyDescent="0.25">
      <c r="A31" s="47">
        <v>111</v>
      </c>
      <c r="B31" s="52" t="s">
        <v>57</v>
      </c>
      <c r="C31" s="51" t="s">
        <v>50</v>
      </c>
      <c r="D31" s="51" t="s">
        <v>132</v>
      </c>
      <c r="E31" s="48">
        <v>0.38</v>
      </c>
      <c r="F31" s="50" t="s">
        <v>133</v>
      </c>
      <c r="G31" s="50" t="s">
        <v>134</v>
      </c>
      <c r="H31" s="49" t="s">
        <v>51</v>
      </c>
      <c r="I31" s="54">
        <v>3.5830000000000002</v>
      </c>
      <c r="J31" s="51" t="s">
        <v>135</v>
      </c>
      <c r="K31" s="55"/>
      <c r="L31" s="55"/>
      <c r="M31" s="56">
        <v>3</v>
      </c>
      <c r="N31" s="56">
        <v>0</v>
      </c>
      <c r="O31" s="56">
        <v>0</v>
      </c>
      <c r="P31" s="56">
        <v>3</v>
      </c>
      <c r="Q31" s="57">
        <v>0</v>
      </c>
      <c r="R31" s="57">
        <v>0</v>
      </c>
      <c r="S31" s="57">
        <v>0</v>
      </c>
      <c r="T31" s="56">
        <v>3</v>
      </c>
      <c r="U31" s="58">
        <v>0</v>
      </c>
      <c r="V31" s="59">
        <v>60</v>
      </c>
      <c r="W31" s="19"/>
      <c r="X31" s="20"/>
      <c r="Y31" s="21"/>
      <c r="Z31" s="22"/>
      <c r="AA31" s="24">
        <v>1</v>
      </c>
    </row>
    <row r="32" spans="1:27" s="12" customFormat="1" ht="50.25" customHeight="1" x14ac:dyDescent="0.25">
      <c r="A32" s="47">
        <v>112</v>
      </c>
      <c r="B32" s="52" t="s">
        <v>57</v>
      </c>
      <c r="C32" s="51" t="s">
        <v>50</v>
      </c>
      <c r="D32" s="51" t="s">
        <v>136</v>
      </c>
      <c r="E32" s="48">
        <v>0.38</v>
      </c>
      <c r="F32" s="50" t="s">
        <v>137</v>
      </c>
      <c r="G32" s="50" t="s">
        <v>138</v>
      </c>
      <c r="H32" s="49" t="s">
        <v>51</v>
      </c>
      <c r="I32" s="54">
        <v>6</v>
      </c>
      <c r="J32" s="51" t="s">
        <v>139</v>
      </c>
      <c r="K32" s="55"/>
      <c r="L32" s="55"/>
      <c r="M32" s="56">
        <v>1</v>
      </c>
      <c r="N32" s="56">
        <v>0</v>
      </c>
      <c r="O32" s="56">
        <v>0</v>
      </c>
      <c r="P32" s="56">
        <v>1</v>
      </c>
      <c r="Q32" s="57">
        <v>0</v>
      </c>
      <c r="R32" s="57">
        <v>0</v>
      </c>
      <c r="S32" s="57">
        <v>0</v>
      </c>
      <c r="T32" s="56">
        <v>1</v>
      </c>
      <c r="U32" s="58">
        <v>0</v>
      </c>
      <c r="V32" s="59">
        <v>0</v>
      </c>
      <c r="W32" s="19"/>
      <c r="X32" s="20"/>
      <c r="Y32" s="21"/>
      <c r="Z32" s="22"/>
      <c r="AA32" s="24">
        <v>1</v>
      </c>
    </row>
    <row r="33" spans="1:27" s="76" customFormat="1" ht="33" customHeight="1" x14ac:dyDescent="0.2">
      <c r="A33" s="46" t="s">
        <v>140</v>
      </c>
      <c r="B33" s="46"/>
      <c r="C33" s="46"/>
      <c r="D33" s="46"/>
      <c r="E33" s="46"/>
      <c r="F33" s="46"/>
      <c r="G33" s="45"/>
      <c r="H33" s="71" t="s">
        <v>141</v>
      </c>
      <c r="I33" s="72">
        <f>SUM(I34:I36)</f>
        <v>12.833</v>
      </c>
      <c r="J33" s="73" t="s">
        <v>142</v>
      </c>
      <c r="K33" s="73" t="s">
        <v>142</v>
      </c>
      <c r="L33" s="73" t="s">
        <v>142</v>
      </c>
      <c r="M33" s="74">
        <f t="shared" ref="M33:W33" si="0">SUM(M34:M36)</f>
        <v>63</v>
      </c>
      <c r="N33" s="73">
        <f t="shared" si="0"/>
        <v>0</v>
      </c>
      <c r="O33" s="73">
        <f t="shared" si="0"/>
        <v>10</v>
      </c>
      <c r="P33" s="73">
        <f t="shared" si="0"/>
        <v>53</v>
      </c>
      <c r="Q33" s="73">
        <f t="shared" si="0"/>
        <v>0</v>
      </c>
      <c r="R33" s="73">
        <f t="shared" si="0"/>
        <v>0</v>
      </c>
      <c r="S33" s="73">
        <f t="shared" si="0"/>
        <v>0</v>
      </c>
      <c r="T33" s="73">
        <f t="shared" si="0"/>
        <v>63</v>
      </c>
      <c r="U33" s="73">
        <f t="shared" si="0"/>
        <v>0</v>
      </c>
      <c r="V33" s="72">
        <f t="shared" si="0"/>
        <v>393</v>
      </c>
      <c r="W33" s="73">
        <f t="shared" si="0"/>
        <v>0</v>
      </c>
      <c r="X33" s="75" t="s">
        <v>142</v>
      </c>
      <c r="Y33" s="75" t="s">
        <v>142</v>
      </c>
      <c r="Z33" s="75" t="s">
        <v>142</v>
      </c>
      <c r="AA33" s="73" t="s">
        <v>143</v>
      </c>
    </row>
    <row r="34" spans="1:27" s="76" customFormat="1" ht="21" customHeight="1" x14ac:dyDescent="0.25">
      <c r="A34" s="77" t="s">
        <v>144</v>
      </c>
      <c r="B34" s="77"/>
      <c r="C34" s="77"/>
      <c r="D34" s="77"/>
      <c r="E34" s="77"/>
      <c r="F34" s="77"/>
      <c r="G34" s="78"/>
      <c r="H34" s="71" t="s">
        <v>51</v>
      </c>
      <c r="I34" s="79">
        <f>I13+I15+I28</f>
        <v>12.833</v>
      </c>
      <c r="J34" s="80" t="s">
        <v>142</v>
      </c>
      <c r="K34" s="80" t="s">
        <v>142</v>
      </c>
      <c r="L34" s="80" t="s">
        <v>142</v>
      </c>
      <c r="M34" s="81">
        <f t="shared" ref="M34:V34" si="1">M13+M15+M28</f>
        <v>63</v>
      </c>
      <c r="N34" s="81">
        <f t="shared" si="1"/>
        <v>0</v>
      </c>
      <c r="O34" s="81">
        <f t="shared" si="1"/>
        <v>10</v>
      </c>
      <c r="P34" s="81">
        <f t="shared" si="1"/>
        <v>53</v>
      </c>
      <c r="Q34" s="81">
        <f t="shared" si="1"/>
        <v>0</v>
      </c>
      <c r="R34" s="81">
        <f t="shared" si="1"/>
        <v>0</v>
      </c>
      <c r="S34" s="81">
        <f t="shared" si="1"/>
        <v>0</v>
      </c>
      <c r="T34" s="81">
        <f t="shared" si="1"/>
        <v>63</v>
      </c>
      <c r="U34" s="81">
        <f t="shared" si="1"/>
        <v>0</v>
      </c>
      <c r="V34" s="79">
        <f t="shared" si="1"/>
        <v>393</v>
      </c>
      <c r="W34" s="80">
        <v>0</v>
      </c>
      <c r="X34" s="80" t="s">
        <v>142</v>
      </c>
      <c r="Y34" s="80" t="s">
        <v>142</v>
      </c>
      <c r="Z34" s="80" t="s">
        <v>142</v>
      </c>
      <c r="AA34" s="80" t="s">
        <v>143</v>
      </c>
    </row>
    <row r="35" spans="1:27" s="76" customFormat="1" ht="35.25" hidden="1" customHeight="1" x14ac:dyDescent="0.2">
      <c r="A35" s="82" t="s">
        <v>145</v>
      </c>
      <c r="B35" s="82"/>
      <c r="C35" s="82"/>
      <c r="D35" s="82"/>
      <c r="E35" s="82"/>
      <c r="F35" s="82"/>
      <c r="G35" s="83"/>
      <c r="H35" s="84" t="s">
        <v>146</v>
      </c>
      <c r="I35" s="85" t="s">
        <v>142</v>
      </c>
      <c r="J35" s="85" t="s">
        <v>142</v>
      </c>
      <c r="K35" s="85" t="s">
        <v>142</v>
      </c>
      <c r="L35" s="85" t="s">
        <v>142</v>
      </c>
      <c r="M35" s="85" t="s">
        <v>142</v>
      </c>
      <c r="N35" s="85" t="s">
        <v>142</v>
      </c>
      <c r="O35" s="85" t="s">
        <v>142</v>
      </c>
      <c r="P35" s="85" t="s">
        <v>142</v>
      </c>
      <c r="Q35" s="85" t="s">
        <v>142</v>
      </c>
      <c r="R35" s="85" t="s">
        <v>142</v>
      </c>
      <c r="S35" s="85" t="s">
        <v>142</v>
      </c>
      <c r="T35" s="85" t="s">
        <v>142</v>
      </c>
      <c r="U35" s="85" t="s">
        <v>142</v>
      </c>
      <c r="V35" s="85" t="s">
        <v>142</v>
      </c>
      <c r="W35" s="85" t="s">
        <v>142</v>
      </c>
      <c r="X35" s="85" t="s">
        <v>142</v>
      </c>
      <c r="Y35" s="85" t="s">
        <v>142</v>
      </c>
      <c r="Z35" s="85" t="s">
        <v>142</v>
      </c>
      <c r="AA35" s="85" t="s">
        <v>142</v>
      </c>
    </row>
    <row r="36" spans="1:27" s="76" customFormat="1" ht="35.25" hidden="1" customHeight="1" x14ac:dyDescent="0.2">
      <c r="A36" s="77" t="s">
        <v>147</v>
      </c>
      <c r="B36" s="77"/>
      <c r="C36" s="77"/>
      <c r="D36" s="77"/>
      <c r="E36" s="77"/>
      <c r="F36" s="77"/>
      <c r="G36" s="78"/>
      <c r="H36" s="71" t="s">
        <v>148</v>
      </c>
      <c r="I36" s="85" t="s">
        <v>142</v>
      </c>
      <c r="J36" s="85" t="s">
        <v>142</v>
      </c>
      <c r="K36" s="85" t="s">
        <v>142</v>
      </c>
      <c r="L36" s="85" t="s">
        <v>142</v>
      </c>
      <c r="M36" s="85" t="s">
        <v>142</v>
      </c>
      <c r="N36" s="85" t="s">
        <v>142</v>
      </c>
      <c r="O36" s="85" t="s">
        <v>142</v>
      </c>
      <c r="P36" s="85" t="s">
        <v>142</v>
      </c>
      <c r="Q36" s="85" t="s">
        <v>142</v>
      </c>
      <c r="R36" s="85" t="s">
        <v>142</v>
      </c>
      <c r="S36" s="85" t="s">
        <v>142</v>
      </c>
      <c r="T36" s="85" t="s">
        <v>142</v>
      </c>
      <c r="U36" s="85" t="s">
        <v>142</v>
      </c>
      <c r="V36" s="85" t="s">
        <v>142</v>
      </c>
      <c r="W36" s="85" t="s">
        <v>142</v>
      </c>
      <c r="X36" s="85" t="s">
        <v>142</v>
      </c>
      <c r="Y36" s="85" t="s">
        <v>142</v>
      </c>
      <c r="Z36" s="85" t="s">
        <v>142</v>
      </c>
      <c r="AA36" s="85" t="s">
        <v>142</v>
      </c>
    </row>
    <row r="37" spans="1:27" s="76" customFormat="1" ht="35.25" hidden="1" customHeight="1" x14ac:dyDescent="0.2">
      <c r="A37" s="77" t="s">
        <v>149</v>
      </c>
      <c r="B37" s="77"/>
      <c r="C37" s="77"/>
      <c r="D37" s="77"/>
      <c r="E37" s="77"/>
      <c r="F37" s="77"/>
      <c r="G37" s="78"/>
      <c r="H37" s="71" t="s">
        <v>150</v>
      </c>
      <c r="I37" s="85" t="s">
        <v>142</v>
      </c>
      <c r="J37" s="85" t="s">
        <v>142</v>
      </c>
      <c r="K37" s="85" t="s">
        <v>142</v>
      </c>
      <c r="L37" s="85" t="s">
        <v>142</v>
      </c>
      <c r="M37" s="85" t="s">
        <v>142</v>
      </c>
      <c r="N37" s="85" t="s">
        <v>142</v>
      </c>
      <c r="O37" s="85" t="s">
        <v>142</v>
      </c>
      <c r="P37" s="85" t="s">
        <v>142</v>
      </c>
      <c r="Q37" s="85" t="s">
        <v>142</v>
      </c>
      <c r="R37" s="85" t="s">
        <v>142</v>
      </c>
      <c r="S37" s="85" t="s">
        <v>142</v>
      </c>
      <c r="T37" s="85" t="s">
        <v>142</v>
      </c>
      <c r="U37" s="85" t="s">
        <v>142</v>
      </c>
      <c r="V37" s="85" t="s">
        <v>142</v>
      </c>
      <c r="W37" s="85" t="s">
        <v>142</v>
      </c>
      <c r="X37" s="85" t="s">
        <v>142</v>
      </c>
      <c r="Y37" s="85" t="s">
        <v>142</v>
      </c>
      <c r="Z37" s="85" t="s">
        <v>142</v>
      </c>
      <c r="AA37" s="85" t="s">
        <v>142</v>
      </c>
    </row>
    <row r="38" spans="1:27" s="76" customFormat="1" ht="31.5" customHeight="1" x14ac:dyDescent="0.2">
      <c r="A38" s="86" t="s">
        <v>151</v>
      </c>
      <c r="B38" s="86"/>
      <c r="C38" s="86"/>
      <c r="D38" s="86"/>
      <c r="E38" s="86"/>
      <c r="F38" s="86"/>
      <c r="G38" s="87"/>
      <c r="H38" s="88" t="s">
        <v>141</v>
      </c>
      <c r="I38" s="89">
        <f>SUM(I39:I41)</f>
        <v>79.365999999999985</v>
      </c>
      <c r="J38" s="90" t="s">
        <v>142</v>
      </c>
      <c r="K38" s="90" t="s">
        <v>142</v>
      </c>
      <c r="L38" s="90" t="s">
        <v>142</v>
      </c>
      <c r="M38" s="91">
        <f t="shared" ref="M38:W38" si="2">SUM(M39:M41)</f>
        <v>5639</v>
      </c>
      <c r="N38" s="91">
        <f t="shared" si="2"/>
        <v>10</v>
      </c>
      <c r="O38" s="91">
        <f t="shared" si="2"/>
        <v>1001</v>
      </c>
      <c r="P38" s="91">
        <f t="shared" si="2"/>
        <v>4628</v>
      </c>
      <c r="Q38" s="91">
        <f t="shared" si="2"/>
        <v>0</v>
      </c>
      <c r="R38" s="91">
        <f t="shared" si="2"/>
        <v>0</v>
      </c>
      <c r="S38" s="91">
        <f t="shared" si="2"/>
        <v>40</v>
      </c>
      <c r="T38" s="91">
        <f t="shared" si="2"/>
        <v>5599</v>
      </c>
      <c r="U38" s="91">
        <f t="shared" si="2"/>
        <v>0</v>
      </c>
      <c r="V38" s="89">
        <f t="shared" si="2"/>
        <v>23305.86</v>
      </c>
      <c r="W38" s="91">
        <f t="shared" si="2"/>
        <v>0</v>
      </c>
      <c r="X38" s="92" t="s">
        <v>142</v>
      </c>
      <c r="Y38" s="92" t="s">
        <v>142</v>
      </c>
      <c r="Z38" s="92" t="s">
        <v>142</v>
      </c>
      <c r="AA38" s="90" t="s">
        <v>143</v>
      </c>
    </row>
    <row r="39" spans="1:27" s="76" customFormat="1" ht="21.75" customHeight="1" x14ac:dyDescent="0.25">
      <c r="A39" s="93" t="s">
        <v>144</v>
      </c>
      <c r="B39" s="93"/>
      <c r="C39" s="93"/>
      <c r="D39" s="93"/>
      <c r="E39" s="93"/>
      <c r="F39" s="93"/>
      <c r="G39" s="94"/>
      <c r="H39" s="88" t="s">
        <v>51</v>
      </c>
      <c r="I39" s="95">
        <f>I11+I12+I14+I16+I17+I18+I19+I20+I21+I22+I23+I24+I25+I26+I27+I29+I30+I31+I32</f>
        <v>79.365999999999985</v>
      </c>
      <c r="J39" s="96" t="s">
        <v>142</v>
      </c>
      <c r="K39" s="96" t="s">
        <v>142</v>
      </c>
      <c r="L39" s="96" t="s">
        <v>142</v>
      </c>
      <c r="M39" s="97">
        <f t="shared" ref="M39:V39" si="3">M11+M12+M14+M16+M17+M18+M19+M20+M21+M22+M23+M24+M25+M26+M27+M29+M30+M31+M32</f>
        <v>5639</v>
      </c>
      <c r="N39" s="97">
        <f t="shared" si="3"/>
        <v>10</v>
      </c>
      <c r="O39" s="97">
        <f t="shared" si="3"/>
        <v>1001</v>
      </c>
      <c r="P39" s="97">
        <f t="shared" si="3"/>
        <v>4628</v>
      </c>
      <c r="Q39" s="97">
        <f t="shared" si="3"/>
        <v>0</v>
      </c>
      <c r="R39" s="97">
        <f t="shared" si="3"/>
        <v>0</v>
      </c>
      <c r="S39" s="97">
        <f t="shared" si="3"/>
        <v>40</v>
      </c>
      <c r="T39" s="97">
        <f t="shared" si="3"/>
        <v>5599</v>
      </c>
      <c r="U39" s="97">
        <f t="shared" si="3"/>
        <v>0</v>
      </c>
      <c r="V39" s="95">
        <f t="shared" si="3"/>
        <v>23305.86</v>
      </c>
      <c r="W39" s="96">
        <v>0</v>
      </c>
      <c r="X39" s="96" t="s">
        <v>142</v>
      </c>
      <c r="Y39" s="96" t="s">
        <v>142</v>
      </c>
      <c r="Z39" s="96" t="s">
        <v>142</v>
      </c>
      <c r="AA39" s="96" t="s">
        <v>143</v>
      </c>
    </row>
    <row r="40" spans="1:27" s="76" customFormat="1" ht="35.25" hidden="1" customHeight="1" x14ac:dyDescent="0.2">
      <c r="A40" s="98" t="s">
        <v>145</v>
      </c>
      <c r="B40" s="98"/>
      <c r="C40" s="98"/>
      <c r="D40" s="98"/>
      <c r="E40" s="98"/>
      <c r="F40" s="98"/>
      <c r="G40" s="99"/>
      <c r="H40" s="100" t="s">
        <v>146</v>
      </c>
      <c r="I40" s="101" t="s">
        <v>142</v>
      </c>
      <c r="J40" s="101" t="s">
        <v>142</v>
      </c>
      <c r="K40" s="101" t="s">
        <v>142</v>
      </c>
      <c r="L40" s="101" t="s">
        <v>142</v>
      </c>
      <c r="M40" s="101" t="s">
        <v>142</v>
      </c>
      <c r="N40" s="101" t="s">
        <v>142</v>
      </c>
      <c r="O40" s="101" t="s">
        <v>142</v>
      </c>
      <c r="P40" s="101" t="s">
        <v>142</v>
      </c>
      <c r="Q40" s="101" t="s">
        <v>142</v>
      </c>
      <c r="R40" s="101" t="s">
        <v>142</v>
      </c>
      <c r="S40" s="101" t="s">
        <v>142</v>
      </c>
      <c r="T40" s="101" t="s">
        <v>142</v>
      </c>
      <c r="U40" s="101" t="s">
        <v>142</v>
      </c>
      <c r="V40" s="101" t="s">
        <v>142</v>
      </c>
      <c r="W40" s="101" t="s">
        <v>142</v>
      </c>
      <c r="X40" s="101" t="s">
        <v>142</v>
      </c>
      <c r="Y40" s="101" t="s">
        <v>142</v>
      </c>
      <c r="Z40" s="101" t="s">
        <v>142</v>
      </c>
      <c r="AA40" s="101" t="s">
        <v>142</v>
      </c>
    </row>
    <row r="41" spans="1:27" s="76" customFormat="1" ht="35.25" hidden="1" customHeight="1" x14ac:dyDescent="0.2">
      <c r="A41" s="93" t="s">
        <v>147</v>
      </c>
      <c r="B41" s="93"/>
      <c r="C41" s="93"/>
      <c r="D41" s="93"/>
      <c r="E41" s="93"/>
      <c r="F41" s="93"/>
      <c r="G41" s="93"/>
      <c r="H41" s="88" t="s">
        <v>148</v>
      </c>
      <c r="I41" s="101" t="s">
        <v>142</v>
      </c>
      <c r="J41" s="101" t="s">
        <v>142</v>
      </c>
      <c r="K41" s="101" t="s">
        <v>142</v>
      </c>
      <c r="L41" s="101" t="s">
        <v>142</v>
      </c>
      <c r="M41" s="101" t="s">
        <v>142</v>
      </c>
      <c r="N41" s="101" t="s">
        <v>142</v>
      </c>
      <c r="O41" s="101" t="s">
        <v>142</v>
      </c>
      <c r="P41" s="101" t="s">
        <v>142</v>
      </c>
      <c r="Q41" s="101" t="s">
        <v>142</v>
      </c>
      <c r="R41" s="101" t="s">
        <v>142</v>
      </c>
      <c r="S41" s="101" t="s">
        <v>142</v>
      </c>
      <c r="T41" s="101" t="s">
        <v>142</v>
      </c>
      <c r="U41" s="101" t="s">
        <v>142</v>
      </c>
      <c r="V41" s="101" t="s">
        <v>142</v>
      </c>
      <c r="W41" s="101" t="s">
        <v>142</v>
      </c>
      <c r="X41" s="101" t="s">
        <v>142</v>
      </c>
      <c r="Y41" s="101" t="s">
        <v>142</v>
      </c>
      <c r="Z41" s="101" t="s">
        <v>142</v>
      </c>
      <c r="AA41" s="101" t="s">
        <v>142</v>
      </c>
    </row>
    <row r="42" spans="1:27" s="76" customFormat="1" ht="35.25" hidden="1" customHeight="1" x14ac:dyDescent="0.2">
      <c r="A42" s="93" t="s">
        <v>149</v>
      </c>
      <c r="B42" s="93"/>
      <c r="C42" s="93"/>
      <c r="D42" s="93"/>
      <c r="E42" s="93"/>
      <c r="F42" s="93"/>
      <c r="G42" s="93"/>
      <c r="H42" s="88" t="s">
        <v>150</v>
      </c>
      <c r="I42" s="101" t="s">
        <v>142</v>
      </c>
      <c r="J42" s="101" t="s">
        <v>142</v>
      </c>
      <c r="K42" s="101" t="s">
        <v>142</v>
      </c>
      <c r="L42" s="101" t="s">
        <v>142</v>
      </c>
      <c r="M42" s="101" t="s">
        <v>142</v>
      </c>
      <c r="N42" s="101" t="s">
        <v>142</v>
      </c>
      <c r="O42" s="101" t="s">
        <v>142</v>
      </c>
      <c r="P42" s="101" t="s">
        <v>142</v>
      </c>
      <c r="Q42" s="101" t="s">
        <v>142</v>
      </c>
      <c r="R42" s="101" t="s">
        <v>142</v>
      </c>
      <c r="S42" s="101" t="s">
        <v>142</v>
      </c>
      <c r="T42" s="101" t="s">
        <v>142</v>
      </c>
      <c r="U42" s="101" t="s">
        <v>142</v>
      </c>
      <c r="V42" s="101" t="s">
        <v>142</v>
      </c>
      <c r="W42" s="101" t="s">
        <v>142</v>
      </c>
      <c r="X42" s="101" t="s">
        <v>142</v>
      </c>
      <c r="Y42" s="101" t="s">
        <v>142</v>
      </c>
      <c r="Z42" s="101" t="s">
        <v>142</v>
      </c>
      <c r="AA42" s="101" t="s">
        <v>142</v>
      </c>
    </row>
    <row r="43" spans="1:27" s="76" customFormat="1" ht="30.75" customHeight="1" x14ac:dyDescent="0.2">
      <c r="A43" s="102" t="s">
        <v>152</v>
      </c>
      <c r="B43" s="102"/>
      <c r="C43" s="102"/>
      <c r="D43" s="102"/>
      <c r="E43" s="102"/>
      <c r="F43" s="102"/>
      <c r="G43" s="102"/>
      <c r="H43" s="103" t="s">
        <v>141</v>
      </c>
      <c r="I43" s="104">
        <f>I33+I38</f>
        <v>92.198999999999984</v>
      </c>
      <c r="J43" s="105" t="s">
        <v>142</v>
      </c>
      <c r="K43" s="105" t="s">
        <v>142</v>
      </c>
      <c r="L43" s="105" t="s">
        <v>142</v>
      </c>
      <c r="M43" s="106">
        <f t="shared" ref="M43:W44" si="4">M33+M38</f>
        <v>5702</v>
      </c>
      <c r="N43" s="106">
        <f t="shared" si="4"/>
        <v>10</v>
      </c>
      <c r="O43" s="106">
        <f t="shared" si="4"/>
        <v>1011</v>
      </c>
      <c r="P43" s="106">
        <f t="shared" si="4"/>
        <v>4681</v>
      </c>
      <c r="Q43" s="106">
        <f t="shared" si="4"/>
        <v>0</v>
      </c>
      <c r="R43" s="106">
        <f t="shared" si="4"/>
        <v>0</v>
      </c>
      <c r="S43" s="106">
        <f t="shared" si="4"/>
        <v>40</v>
      </c>
      <c r="T43" s="106">
        <f t="shared" si="4"/>
        <v>5662</v>
      </c>
      <c r="U43" s="106">
        <f t="shared" si="4"/>
        <v>0</v>
      </c>
      <c r="V43" s="104">
        <f t="shared" si="4"/>
        <v>23698.86</v>
      </c>
      <c r="W43" s="106">
        <f t="shared" si="4"/>
        <v>0</v>
      </c>
      <c r="X43" s="107" t="s">
        <v>142</v>
      </c>
      <c r="Y43" s="107" t="s">
        <v>142</v>
      </c>
      <c r="Z43" s="107" t="s">
        <v>142</v>
      </c>
      <c r="AA43" s="105" t="s">
        <v>143</v>
      </c>
    </row>
    <row r="44" spans="1:27" s="76" customFormat="1" ht="23.25" customHeight="1" x14ac:dyDescent="0.25">
      <c r="A44" s="108" t="s">
        <v>144</v>
      </c>
      <c r="B44" s="108"/>
      <c r="C44" s="108"/>
      <c r="D44" s="108"/>
      <c r="E44" s="108"/>
      <c r="F44" s="108"/>
      <c r="G44" s="108"/>
      <c r="H44" s="103" t="s">
        <v>51</v>
      </c>
      <c r="I44" s="104">
        <f>I34+I39</f>
        <v>92.198999999999984</v>
      </c>
      <c r="J44" s="109" t="s">
        <v>142</v>
      </c>
      <c r="K44" s="109" t="s">
        <v>142</v>
      </c>
      <c r="L44" s="109" t="s">
        <v>142</v>
      </c>
      <c r="M44" s="106">
        <f>M34+M39</f>
        <v>5702</v>
      </c>
      <c r="N44" s="106">
        <f t="shared" si="4"/>
        <v>10</v>
      </c>
      <c r="O44" s="106">
        <f t="shared" si="4"/>
        <v>1011</v>
      </c>
      <c r="P44" s="106">
        <f t="shared" si="4"/>
        <v>4681</v>
      </c>
      <c r="Q44" s="106">
        <f t="shared" si="4"/>
        <v>0</v>
      </c>
      <c r="R44" s="106">
        <f t="shared" si="4"/>
        <v>0</v>
      </c>
      <c r="S44" s="106">
        <f t="shared" si="4"/>
        <v>40</v>
      </c>
      <c r="T44" s="106">
        <f t="shared" si="4"/>
        <v>5662</v>
      </c>
      <c r="U44" s="106">
        <f t="shared" si="4"/>
        <v>0</v>
      </c>
      <c r="V44" s="104">
        <f t="shared" si="4"/>
        <v>23698.86</v>
      </c>
      <c r="W44" s="106">
        <f t="shared" si="4"/>
        <v>0</v>
      </c>
      <c r="X44" s="110" t="s">
        <v>142</v>
      </c>
      <c r="Y44" s="110" t="s">
        <v>142</v>
      </c>
      <c r="Z44" s="110" t="s">
        <v>142</v>
      </c>
      <c r="AA44" s="109" t="s">
        <v>143</v>
      </c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43:G43"/>
    <mergeCell ref="A44:G44"/>
    <mergeCell ref="A38:G38"/>
    <mergeCell ref="A39:G39"/>
    <mergeCell ref="A40:G40"/>
    <mergeCell ref="A41:G41"/>
    <mergeCell ref="A42:G42"/>
    <mergeCell ref="A33:G33"/>
    <mergeCell ref="A34:G34"/>
    <mergeCell ref="A35:G35"/>
    <mergeCell ref="A36:G36"/>
    <mergeCell ref="A37:G3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2022-08-24T11:38:44Z</dcterms:modified>
  <cp:category/>
</cp:coreProperties>
</file>