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60" windowWidth="28800" windowHeight="1237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45621"/>
</workbook>
</file>

<file path=xl/calcChain.xml><?xml version="1.0" encoding="utf-8"?>
<calcChain xmlns="http://schemas.openxmlformats.org/spreadsheetml/2006/main">
  <c r="V27" i="1" l="1"/>
  <c r="V26" i="1" s="1"/>
  <c r="U27" i="1"/>
  <c r="T27" i="1"/>
  <c r="S27" i="1"/>
  <c r="S26" i="1" s="1"/>
  <c r="R27" i="1"/>
  <c r="R26" i="1" s="1"/>
  <c r="Q27" i="1"/>
  <c r="P27" i="1"/>
  <c r="O27" i="1"/>
  <c r="O26" i="1" s="1"/>
  <c r="N27" i="1"/>
  <c r="N26" i="1" s="1"/>
  <c r="M27" i="1"/>
  <c r="V32" i="1"/>
  <c r="U32" i="1"/>
  <c r="T32" i="1"/>
  <c r="S32" i="1"/>
  <c r="S31" i="1" s="1"/>
  <c r="R32" i="1"/>
  <c r="R31" i="1" s="1"/>
  <c r="Q32" i="1"/>
  <c r="P32" i="1"/>
  <c r="O32" i="1"/>
  <c r="N32" i="1"/>
  <c r="M32" i="1"/>
  <c r="I32" i="1"/>
  <c r="I31" i="1" s="1"/>
  <c r="I27" i="1"/>
  <c r="W37" i="1"/>
  <c r="W36" i="1"/>
  <c r="W31" i="1"/>
  <c r="U31" i="1"/>
  <c r="T31" i="1"/>
  <c r="Q31" i="1"/>
  <c r="P31" i="1"/>
  <c r="M31" i="1"/>
  <c r="U37" i="1"/>
  <c r="Q37" i="1"/>
  <c r="M37" i="1"/>
  <c r="W26" i="1"/>
  <c r="T26" i="1"/>
  <c r="T36" i="1" s="1"/>
  <c r="Q26" i="1"/>
  <c r="Q36" i="1" s="1"/>
  <c r="P26" i="1"/>
  <c r="P36" i="1" s="1"/>
  <c r="M26" i="1"/>
  <c r="M36" i="1" s="1"/>
  <c r="I26" i="1"/>
  <c r="R37" i="1" l="1"/>
  <c r="N37" i="1"/>
  <c r="R36" i="1"/>
  <c r="V37" i="1"/>
  <c r="O37" i="1"/>
  <c r="S36" i="1"/>
  <c r="S37" i="1"/>
  <c r="P37" i="1"/>
  <c r="T37" i="1"/>
  <c r="N31" i="1"/>
  <c r="N36" i="1" s="1"/>
  <c r="V31" i="1"/>
  <c r="V36" i="1" s="1"/>
  <c r="O31" i="1"/>
  <c r="O36" i="1" s="1"/>
  <c r="I37" i="1"/>
  <c r="I36" i="1"/>
  <c r="U26" i="1"/>
  <c r="U36" i="1" s="1"/>
</calcChain>
</file>

<file path=xl/sharedStrings.xml><?xml version="1.0" encoding="utf-8"?>
<sst xmlns="http://schemas.openxmlformats.org/spreadsheetml/2006/main" count="381" uniqueCount="127">
  <si>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</si>
  <si>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</si>
  <si>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</si>
  <si>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</si>
  <si>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</si>
  <si>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</si>
  <si>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</si>
  <si>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</si>
  <si>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</si>
  <si>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</si>
  <si>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</si>
  <si>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</si>
  <si>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</si>
  <si>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</si>
  <si>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</si>
  <si>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</si>
  <si>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</si>
  <si>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</si>
  <si>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</si>
  <si>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</si>
  <si>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</si>
  <si>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</si>
  <si>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</si>
  <si>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</si>
  <si>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</si>
  <si>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</si>
  <si>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</si>
  <si>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</si>
  <si>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</si>
  <si>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</si>
  <si>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</si>
  <si>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</si>
  <si>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</si>
  <si>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</si>
  <si>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</si>
  <si>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</si>
  <si>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</si>
  <si>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</si>
  <si>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</si>
  <si>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ТП</t>
  </si>
  <si>
    <t>П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</si>
  <si>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</si>
  <si>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</si>
  <si>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</si>
  <si>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</si>
  <si>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</si>
  <si>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</si>
  <si>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</si>
  <si>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</si>
  <si>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</si>
  <si>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</si>
  <si>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</si>
  <si>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Филиал АО "МЭС" "Ковдорская электросеть"</t>
  </si>
  <si>
    <t>март</t>
  </si>
  <si>
    <t>КЛ</t>
  </si>
  <si>
    <t>ТП-13</t>
  </si>
  <si>
    <t>ТП-72</t>
  </si>
  <si>
    <t>Л-2/2е</t>
  </si>
  <si>
    <t>ТП-75 1с.ш.</t>
  </si>
  <si>
    <t>ТП-75 2с.ш.</t>
  </si>
  <si>
    <t>ТП-67</t>
  </si>
  <si>
    <t>ТП-10А</t>
  </si>
  <si>
    <t>РП-4 1с.ш.0,4</t>
  </si>
  <si>
    <t>РП-4 2с.ш.0,4</t>
  </si>
  <si>
    <t>ТП-69, РУ-0,4кВ, I сек. СбШ</t>
  </si>
  <si>
    <t>ТП-69, РУ-0,4кВ, II сек. СбШ</t>
  </si>
  <si>
    <t>ТП-48, РУ-0,4кВ, II сек. СбШ</t>
  </si>
  <si>
    <t>ТП-48, РУ-0,4кВ, I сек. СбШ</t>
  </si>
  <si>
    <t>ТП-54</t>
  </si>
  <si>
    <t>ТП-31</t>
  </si>
  <si>
    <t>12,00 2022.03.03</t>
  </si>
  <si>
    <t>14,00 2022.03.03</t>
  </si>
  <si>
    <t>11,55 2022.03.09</t>
  </si>
  <si>
    <t>14,00 2022.03.09</t>
  </si>
  <si>
    <t>09,05 2022.03.15</t>
  </si>
  <si>
    <t>10,05 2022.03.15</t>
  </si>
  <si>
    <t>08,40 2022.03.17</t>
  </si>
  <si>
    <t>10,00 2022.03.17</t>
  </si>
  <si>
    <t>00,00 2022.03.25</t>
  </si>
  <si>
    <t>04,00 2022.03.25</t>
  </si>
  <si>
    <t>08,30 2022.03.31</t>
  </si>
  <si>
    <t>16,30 2022.03.31</t>
  </si>
  <si>
    <t>ООО "УК "КовдорЛидер"</t>
  </si>
  <si>
    <t>ООО "УК "КовдорЛидер", ООО "Лев"</t>
  </si>
  <si>
    <t>ООО "Комант"</t>
  </si>
  <si>
    <t>СОШ №2</t>
  </si>
  <si>
    <t>6 (6.3)</t>
  </si>
  <si>
    <t>0.38</t>
  </si>
  <si>
    <t>10 (10.5)</t>
  </si>
  <si>
    <t>ТП-69</t>
  </si>
  <si>
    <t>ТП-48</t>
  </si>
  <si>
    <t>-</t>
  </si>
  <si>
    <t>00,40 2022.03.01</t>
  </si>
  <si>
    <t>04,50 2022.03.01</t>
  </si>
  <si>
    <t>08,40 2022.03.04</t>
  </si>
  <si>
    <t>16,30 2022.03.04</t>
  </si>
  <si>
    <t>09,00 2022.03.10</t>
  </si>
  <si>
    <t>11,40 2022.03.10</t>
  </si>
  <si>
    <t>00,45 2022.03.11</t>
  </si>
  <si>
    <t>05,35 2022.03.11</t>
  </si>
  <si>
    <t>09,00 2022.03.14</t>
  </si>
  <si>
    <t>14,35 2022.03.14</t>
  </si>
  <si>
    <t>РП-4</t>
  </si>
  <si>
    <t>09,00 2022.03.15</t>
  </si>
  <si>
    <t>16,20 2022.03.15</t>
  </si>
  <si>
    <t>ТП-75</t>
  </si>
  <si>
    <t>09,00 2022.03.16</t>
  </si>
  <si>
    <t>15,10 2022.03.16</t>
  </si>
  <si>
    <t>09,10 2022.03.21</t>
  </si>
  <si>
    <t>13,30 2022.03.21</t>
  </si>
  <si>
    <t>08,40 2022.03.22</t>
  </si>
  <si>
    <t>16,30 2022.03.22</t>
  </si>
  <si>
    <t>АО "Мурманэнергосбыт" Филиал "Заполярная горэлектросеть"</t>
  </si>
  <si>
    <t>АО "Мурманэнергосбыт" Филиал "Ковдорская электросеть"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</si>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</sst>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indexed="8"/>
      <name val="Calibri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7" fillId="2" borderId="0" applyFill="0" applyProtection="0"/>
    <xf numFmtId="0" fontId="1" fillId="2" borderId="0"/>
    <xf numFmtId="0" fontId="9" fillId="2" borderId="0"/>
    <xf numFmtId="0" fontId="10" fillId="2" borderId="0" applyFill="0" applyProtection="0"/>
  </cellStyleXfs>
  <cellXfs count="96">
    <xf numFmtId="0" fontId="0" fillId="2" borderId="0" xfId="0" applyFill="1"/>
    <xf numFmtId="0" fontId="2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2" fillId="2" borderId="0" xfId="0" applyFont="1" applyFill="1"/>
    <xf numFmtId="0" fontId="3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4" fillId="2" borderId="3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4" fillId="0" borderId="3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9" fillId="2" borderId="2" xfId="0" applyFont="1" applyFill="1" applyBorder="1"/>
    <xf numFmtId="0" fontId="2" fillId="0" borderId="0" xfId="0" applyFont="1" applyFill="1"/>
    <xf numFmtId="0" fontId="5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0" fontId="10" fillId="3" borderId="18" xfId="4" applyFill="1" applyBorder="1" applyAlignment="1" applyProtection="1">
      <alignment horizontal="left" vertical="top" wrapText="1"/>
    </xf>
    <xf numFmtId="0" fontId="0" fillId="3" borderId="16" xfId="0" applyFill="1" applyBorder="1" applyAlignment="1">
      <alignment horizontal="center" vertical="center"/>
    </xf>
    <xf numFmtId="0" fontId="0" fillId="3" borderId="16" xfId="0" applyFont="1" applyFill="1" applyBorder="1" applyAlignment="1">
      <alignment horizontal="center" vertical="center" wrapText="1"/>
    </xf>
    <xf numFmtId="0" fontId="10" fillId="4" borderId="18" xfId="4" applyFill="1" applyBorder="1" applyAlignment="1" applyProtection="1">
      <alignment horizontal="left" vertical="top" wrapText="1"/>
    </xf>
    <xf numFmtId="0" fontId="8" fillId="4" borderId="16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7" fillId="4" borderId="16" xfId="1" applyFill="1" applyBorder="1" applyAlignment="1" applyProtection="1">
      <alignment horizontal="center" vertical="center" wrapText="1"/>
    </xf>
    <xf numFmtId="49" fontId="11" fillId="5" borderId="19" xfId="1" applyNumberFormat="1" applyFont="1" applyFill="1" applyBorder="1" applyAlignment="1">
      <alignment horizontal="left" vertical="center" wrapText="1"/>
    </xf>
    <xf numFmtId="49" fontId="11" fillId="5" borderId="17" xfId="1" applyNumberFormat="1" applyFont="1" applyFill="1" applyBorder="1" applyAlignment="1">
      <alignment horizontal="left" vertical="center" wrapText="1"/>
    </xf>
    <xf numFmtId="0" fontId="11" fillId="5" borderId="20" xfId="1" applyFont="1" applyFill="1" applyBorder="1" applyAlignment="1">
      <alignment horizontal="center" vertical="center"/>
    </xf>
    <xf numFmtId="164" fontId="11" fillId="5" borderId="16" xfId="1" applyNumberFormat="1" applyFont="1" applyFill="1" applyBorder="1" applyAlignment="1">
      <alignment horizontal="center"/>
    </xf>
    <xf numFmtId="0" fontId="11" fillId="5" borderId="16" xfId="1" applyNumberFormat="1" applyFont="1" applyFill="1" applyBorder="1" applyAlignment="1">
      <alignment horizontal="center"/>
    </xf>
    <xf numFmtId="1" fontId="11" fillId="5" borderId="16" xfId="1" applyNumberFormat="1" applyFont="1" applyFill="1" applyBorder="1" applyAlignment="1">
      <alignment horizontal="center"/>
    </xf>
    <xf numFmtId="49" fontId="11" fillId="5" borderId="16" xfId="1" applyNumberFormat="1" applyFont="1" applyFill="1" applyBorder="1" applyAlignment="1">
      <alignment horizontal="center"/>
    </xf>
    <xf numFmtId="0" fontId="12" fillId="2" borderId="0" xfId="0" applyFont="1" applyFill="1" applyAlignment="1" applyProtection="1">
      <alignment horizontal="left" vertical="top" wrapText="1"/>
    </xf>
    <xf numFmtId="49" fontId="13" fillId="5" borderId="19" xfId="1" applyNumberFormat="1" applyFont="1" applyFill="1" applyBorder="1" applyAlignment="1">
      <alignment horizontal="left" vertical="center" wrapText="1"/>
    </xf>
    <xf numFmtId="49" fontId="13" fillId="5" borderId="17" xfId="1" applyNumberFormat="1" applyFont="1" applyFill="1" applyBorder="1" applyAlignment="1">
      <alignment horizontal="left" vertical="center" wrapText="1"/>
    </xf>
    <xf numFmtId="164" fontId="13" fillId="5" borderId="16" xfId="1" applyNumberFormat="1" applyFont="1" applyFill="1" applyBorder="1" applyAlignment="1">
      <alignment horizontal="center"/>
    </xf>
    <xf numFmtId="0" fontId="13" fillId="5" borderId="16" xfId="1" applyNumberFormat="1" applyFont="1" applyFill="1" applyBorder="1" applyAlignment="1">
      <alignment horizontal="center"/>
    </xf>
    <xf numFmtId="1" fontId="13" fillId="5" borderId="16" xfId="1" applyNumberFormat="1" applyFont="1" applyFill="1" applyBorder="1" applyAlignment="1">
      <alignment horizontal="center"/>
    </xf>
    <xf numFmtId="49" fontId="14" fillId="5" borderId="19" xfId="1" applyNumberFormat="1" applyFont="1" applyFill="1" applyBorder="1" applyAlignment="1">
      <alignment horizontal="left" vertical="center" wrapText="1"/>
    </xf>
    <xf numFmtId="49" fontId="14" fillId="5" borderId="17" xfId="1" applyNumberFormat="1" applyFont="1" applyFill="1" applyBorder="1" applyAlignment="1">
      <alignment horizontal="left" vertical="center" wrapText="1"/>
    </xf>
    <xf numFmtId="0" fontId="15" fillId="5" borderId="20" xfId="1" applyFont="1" applyFill="1" applyBorder="1" applyAlignment="1">
      <alignment horizontal="center" vertical="center"/>
    </xf>
    <xf numFmtId="0" fontId="14" fillId="5" borderId="16" xfId="1" applyNumberFormat="1" applyFont="1" applyFill="1" applyBorder="1" applyAlignment="1">
      <alignment horizontal="center"/>
    </xf>
    <xf numFmtId="49" fontId="11" fillId="3" borderId="19" xfId="1" applyNumberFormat="1" applyFont="1" applyFill="1" applyBorder="1" applyAlignment="1">
      <alignment horizontal="left" vertical="center" wrapText="1"/>
    </xf>
    <xf numFmtId="49" fontId="11" fillId="3" borderId="17" xfId="1" applyNumberFormat="1" applyFont="1" applyFill="1" applyBorder="1" applyAlignment="1">
      <alignment horizontal="left" vertical="center" wrapText="1"/>
    </xf>
    <xf numFmtId="0" fontId="11" fillId="3" borderId="20" xfId="1" applyFont="1" applyFill="1" applyBorder="1" applyAlignment="1">
      <alignment horizontal="center" vertical="center"/>
    </xf>
    <xf numFmtId="164" fontId="11" fillId="3" borderId="16" xfId="1" applyNumberFormat="1" applyFont="1" applyFill="1" applyBorder="1" applyAlignment="1">
      <alignment horizontal="center"/>
    </xf>
    <xf numFmtId="0" fontId="11" fillId="3" borderId="16" xfId="1" applyNumberFormat="1" applyFont="1" applyFill="1" applyBorder="1" applyAlignment="1">
      <alignment horizontal="center"/>
    </xf>
    <xf numFmtId="1" fontId="11" fillId="3" borderId="16" xfId="1" applyNumberFormat="1" applyFont="1" applyFill="1" applyBorder="1" applyAlignment="1">
      <alignment horizontal="center"/>
    </xf>
    <xf numFmtId="49" fontId="11" fillId="3" borderId="16" xfId="1" applyNumberFormat="1" applyFont="1" applyFill="1" applyBorder="1" applyAlignment="1">
      <alignment horizontal="center"/>
    </xf>
    <xf numFmtId="49" fontId="13" fillId="3" borderId="19" xfId="1" applyNumberFormat="1" applyFont="1" applyFill="1" applyBorder="1" applyAlignment="1">
      <alignment horizontal="left" vertical="center" wrapText="1"/>
    </xf>
    <xf numFmtId="49" fontId="13" fillId="3" borderId="17" xfId="1" applyNumberFormat="1" applyFont="1" applyFill="1" applyBorder="1" applyAlignment="1">
      <alignment horizontal="left" vertical="center" wrapText="1"/>
    </xf>
    <xf numFmtId="164" fontId="13" fillId="3" borderId="16" xfId="1" applyNumberFormat="1" applyFont="1" applyFill="1" applyBorder="1" applyAlignment="1">
      <alignment horizontal="center"/>
    </xf>
    <xf numFmtId="0" fontId="13" fillId="3" borderId="16" xfId="1" applyNumberFormat="1" applyFont="1" applyFill="1" applyBorder="1" applyAlignment="1">
      <alignment horizontal="center"/>
    </xf>
    <xf numFmtId="1" fontId="13" fillId="3" borderId="16" xfId="1" applyNumberFormat="1" applyFont="1" applyFill="1" applyBorder="1" applyAlignment="1">
      <alignment horizontal="center"/>
    </xf>
    <xf numFmtId="49" fontId="14" fillId="3" borderId="19" xfId="1" applyNumberFormat="1" applyFont="1" applyFill="1" applyBorder="1" applyAlignment="1">
      <alignment horizontal="left" vertical="center" wrapText="1"/>
    </xf>
    <xf numFmtId="49" fontId="14" fillId="3" borderId="17" xfId="1" applyNumberFormat="1" applyFont="1" applyFill="1" applyBorder="1" applyAlignment="1">
      <alignment horizontal="left" vertical="center" wrapText="1"/>
    </xf>
    <xf numFmtId="0" fontId="15" fillId="3" borderId="20" xfId="1" applyFont="1" applyFill="1" applyBorder="1" applyAlignment="1">
      <alignment horizontal="center" vertical="center"/>
    </xf>
    <xf numFmtId="0" fontId="14" fillId="3" borderId="16" xfId="1" applyNumberFormat="1" applyFont="1" applyFill="1" applyBorder="1" applyAlignment="1">
      <alignment horizontal="center"/>
    </xf>
    <xf numFmtId="49" fontId="11" fillId="6" borderId="19" xfId="1" applyNumberFormat="1" applyFont="1" applyFill="1" applyBorder="1" applyAlignment="1">
      <alignment horizontal="left" vertical="center" wrapText="1"/>
    </xf>
    <xf numFmtId="0" fontId="11" fillId="6" borderId="20" xfId="1" applyFont="1" applyFill="1" applyBorder="1" applyAlignment="1">
      <alignment horizontal="center" vertical="center"/>
    </xf>
    <xf numFmtId="164" fontId="11" fillId="6" borderId="16" xfId="1" applyNumberFormat="1" applyFont="1" applyFill="1" applyBorder="1" applyAlignment="1">
      <alignment horizontal="center"/>
    </xf>
    <xf numFmtId="0" fontId="11" fillId="6" borderId="16" xfId="1" applyNumberFormat="1" applyFont="1" applyFill="1" applyBorder="1" applyAlignment="1">
      <alignment horizontal="center"/>
    </xf>
    <xf numFmtId="1" fontId="11" fillId="6" borderId="16" xfId="1" applyNumberFormat="1" applyFont="1" applyFill="1" applyBorder="1" applyAlignment="1">
      <alignment horizontal="center"/>
    </xf>
    <xf numFmtId="49" fontId="11" fillId="6" borderId="16" xfId="1" applyNumberFormat="1" applyFont="1" applyFill="1" applyBorder="1" applyAlignment="1">
      <alignment horizontal="center"/>
    </xf>
    <xf numFmtId="49" fontId="13" fillId="6" borderId="19" xfId="1" applyNumberFormat="1" applyFont="1" applyFill="1" applyBorder="1" applyAlignment="1">
      <alignment horizontal="left" vertical="center" wrapText="1"/>
    </xf>
    <xf numFmtId="0" fontId="13" fillId="6" borderId="16" xfId="1" applyNumberFormat="1" applyFont="1" applyFill="1" applyBorder="1" applyAlignment="1">
      <alignment horizontal="center"/>
    </xf>
    <xf numFmtId="49" fontId="13" fillId="6" borderId="16" xfId="1" applyNumberFormat="1" applyFont="1" applyFill="1" applyBorder="1" applyAlignment="1">
      <alignment horizontal="center"/>
    </xf>
    <xf numFmtId="0" fontId="10" fillId="4" borderId="18" xfId="4" applyNumberFormat="1" applyFill="1" applyBorder="1" applyAlignment="1" applyProtection="1">
      <alignment horizontal="left" vertical="top" wrapText="1"/>
    </xf>
    <xf numFmtId="0" fontId="0" fillId="4" borderId="16" xfId="0" applyFont="1" applyFill="1" applyBorder="1" applyAlignment="1">
      <alignment horizontal="center" vertical="center" wrapText="1"/>
    </xf>
    <xf numFmtId="0" fontId="10" fillId="3" borderId="18" xfId="4" applyNumberFormat="1" applyFill="1" applyBorder="1" applyAlignment="1" applyProtection="1">
      <alignment horizontal="left" vertical="top" wrapText="1"/>
    </xf>
    <xf numFmtId="0" fontId="8" fillId="3" borderId="16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7" fillId="3" borderId="16" xfId="1" applyFill="1" applyBorder="1" applyAlignment="1" applyProtection="1">
      <alignment horizontal="center" vertical="center" wrapText="1"/>
    </xf>
    <xf numFmtId="0" fontId="0" fillId="3" borderId="16" xfId="0" applyFont="1" applyFill="1" applyBorder="1" applyAlignment="1">
      <alignment horizontal="center" vertical="center"/>
    </xf>
    <xf numFmtId="2" fontId="10" fillId="3" borderId="18" xfId="4" applyNumberFormat="1" applyFill="1" applyBorder="1" applyAlignment="1" applyProtection="1">
      <alignment horizontal="left" vertical="top" wrapText="1"/>
    </xf>
    <xf numFmtId="2" fontId="10" fillId="4" borderId="18" xfId="4" applyNumberFormat="1" applyFill="1" applyBorder="1" applyAlignment="1" applyProtection="1">
      <alignment horizontal="left" vertical="top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74"/>
  <sheetViews>
    <sheetView tabSelected="1" zoomScale="85" zoomScaleNormal="85" workbookViewId="0">
      <selection activeCell="U41" sqref="U41"/>
    </sheetView>
  </sheetViews>
  <sheetFormatPr defaultRowHeight="16.5" x14ac:dyDescent="0.3"/>
  <cols>
    <col min="1" max="1" width="9.140625" style="1" customWidth="1"/>
    <col min="2" max="2" width="30.5703125" style="1" customWidth="1"/>
    <col min="3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1" max="11" width="9.5703125" style="13" customWidth="1"/>
    <col min="12" max="12" width="14.42578125" customWidth="1"/>
    <col min="13" max="13" width="9.140625" style="13"/>
    <col min="25" max="25" width="10.28515625" bestFit="1" customWidth="1"/>
  </cols>
  <sheetData>
    <row r="1" spans="1:27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</row>
    <row r="2" spans="1:27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53</v>
      </c>
      <c r="R2" s="1" t="s">
        <v>2</v>
      </c>
      <c r="S2" s="9">
        <v>2022</v>
      </c>
      <c r="T2" t="s">
        <v>3</v>
      </c>
      <c r="W2" s="10"/>
      <c r="X2" s="10"/>
      <c r="Y2" s="10"/>
      <c r="Z2" s="10"/>
      <c r="AA2" s="10"/>
    </row>
    <row r="3" spans="1:27" ht="15" x14ac:dyDescent="0.25">
      <c r="A3" s="37" t="s">
        <v>4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W3" s="10"/>
      <c r="X3" s="10"/>
      <c r="Y3" s="10"/>
      <c r="Z3" s="10"/>
      <c r="AA3" s="10"/>
    </row>
    <row r="4" spans="1:27" ht="15" x14ac:dyDescent="0.25">
      <c r="A4" s="31" t="s">
        <v>5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"/>
      <c r="V4" s="3"/>
      <c r="W4" s="3"/>
      <c r="X4" s="3"/>
      <c r="Y4" s="3"/>
      <c r="Z4" s="3"/>
      <c r="AA4" s="3"/>
    </row>
    <row r="5" spans="1:27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7" ht="32.25" customHeight="1" thickBot="1" x14ac:dyDescent="0.3">
      <c r="A6" s="20" t="s">
        <v>6</v>
      </c>
      <c r="B6" s="21"/>
      <c r="C6" s="21"/>
      <c r="D6" s="21"/>
      <c r="E6" s="21"/>
      <c r="F6" s="21"/>
      <c r="G6" s="21"/>
      <c r="H6" s="21"/>
      <c r="I6" s="22"/>
      <c r="J6" s="21" t="s">
        <v>7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2"/>
      <c r="W6" s="23" t="s">
        <v>8</v>
      </c>
      <c r="X6" s="25" t="s">
        <v>9</v>
      </c>
      <c r="Y6" s="26"/>
      <c r="Z6" s="27"/>
      <c r="AA6" s="35" t="s">
        <v>10</v>
      </c>
    </row>
    <row r="7" spans="1:27" ht="171.75" customHeight="1" thickBot="1" x14ac:dyDescent="0.3">
      <c r="A7" s="23" t="s">
        <v>11</v>
      </c>
      <c r="B7" s="23" t="s">
        <v>12</v>
      </c>
      <c r="C7" s="23" t="s">
        <v>13</v>
      </c>
      <c r="D7" s="23" t="s">
        <v>14</v>
      </c>
      <c r="E7" s="23" t="s">
        <v>15</v>
      </c>
      <c r="F7" s="23" t="s">
        <v>16</v>
      </c>
      <c r="G7" s="23" t="s">
        <v>17</v>
      </c>
      <c r="H7" s="23" t="s">
        <v>18</v>
      </c>
      <c r="I7" s="33" t="s">
        <v>19</v>
      </c>
      <c r="J7" s="35" t="s">
        <v>20</v>
      </c>
      <c r="K7" s="33" t="s">
        <v>21</v>
      </c>
      <c r="L7" s="33" t="s">
        <v>22</v>
      </c>
      <c r="M7" s="20" t="s">
        <v>23</v>
      </c>
      <c r="N7" s="21"/>
      <c r="O7" s="21"/>
      <c r="P7" s="21"/>
      <c r="Q7" s="21"/>
      <c r="R7" s="21"/>
      <c r="S7" s="21"/>
      <c r="T7" s="21"/>
      <c r="U7" s="22"/>
      <c r="V7" s="23" t="s">
        <v>24</v>
      </c>
      <c r="W7" s="24"/>
      <c r="X7" s="28"/>
      <c r="Y7" s="29"/>
      <c r="Z7" s="30"/>
      <c r="AA7" s="36"/>
    </row>
    <row r="8" spans="1:27" ht="63.75" customHeight="1" thickBot="1" x14ac:dyDescent="0.3">
      <c r="A8" s="24"/>
      <c r="B8" s="24"/>
      <c r="C8" s="24"/>
      <c r="D8" s="24"/>
      <c r="E8" s="24"/>
      <c r="F8" s="24"/>
      <c r="G8" s="24"/>
      <c r="H8" s="24"/>
      <c r="I8" s="34"/>
      <c r="J8" s="36"/>
      <c r="K8" s="34"/>
      <c r="L8" s="34"/>
      <c r="M8" s="33" t="s">
        <v>25</v>
      </c>
      <c r="N8" s="20" t="s">
        <v>26</v>
      </c>
      <c r="O8" s="21"/>
      <c r="P8" s="22"/>
      <c r="Q8" s="20" t="s">
        <v>27</v>
      </c>
      <c r="R8" s="21"/>
      <c r="S8" s="21"/>
      <c r="T8" s="22"/>
      <c r="U8" s="23" t="s">
        <v>28</v>
      </c>
      <c r="V8" s="24"/>
      <c r="W8" s="24"/>
      <c r="X8" s="23" t="s">
        <v>29</v>
      </c>
      <c r="Y8" s="23" t="s">
        <v>30</v>
      </c>
      <c r="Z8" s="23" t="s">
        <v>31</v>
      </c>
      <c r="AA8" s="36"/>
    </row>
    <row r="9" spans="1:27" ht="71.25" customHeight="1" thickBot="1" x14ac:dyDescent="0.3">
      <c r="A9" s="24"/>
      <c r="B9" s="24"/>
      <c r="C9" s="24"/>
      <c r="D9" s="24"/>
      <c r="E9" s="24"/>
      <c r="F9" s="24"/>
      <c r="G9" s="24"/>
      <c r="H9" s="24"/>
      <c r="I9" s="34"/>
      <c r="J9" s="36"/>
      <c r="K9" s="34"/>
      <c r="L9" s="34"/>
      <c r="M9" s="34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24"/>
      <c r="V9" s="24"/>
      <c r="W9" s="24"/>
      <c r="X9" s="24"/>
      <c r="Y9" s="24"/>
      <c r="Z9" s="24"/>
      <c r="AA9" s="36"/>
    </row>
    <row r="10" spans="1:27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7" ht="45" x14ac:dyDescent="0.25">
      <c r="A11" s="38">
        <v>16</v>
      </c>
      <c r="B11" s="38" t="s">
        <v>112</v>
      </c>
      <c r="C11" s="38" t="s">
        <v>39</v>
      </c>
      <c r="D11" s="38" t="s">
        <v>55</v>
      </c>
      <c r="E11" s="38" t="s">
        <v>88</v>
      </c>
      <c r="F11" s="38" t="s">
        <v>92</v>
      </c>
      <c r="G11" s="38" t="s">
        <v>93</v>
      </c>
      <c r="H11" s="38" t="s">
        <v>40</v>
      </c>
      <c r="I11" s="89">
        <v>4.17</v>
      </c>
      <c r="J11" s="38" t="s">
        <v>55</v>
      </c>
      <c r="K11" s="38" t="s">
        <v>91</v>
      </c>
      <c r="L11" s="38" t="s">
        <v>91</v>
      </c>
      <c r="M11" s="38">
        <v>24</v>
      </c>
      <c r="N11" s="38">
        <v>0</v>
      </c>
      <c r="O11" s="38">
        <v>0</v>
      </c>
      <c r="P11" s="38">
        <v>24</v>
      </c>
      <c r="Q11" s="38">
        <v>0</v>
      </c>
      <c r="R11" s="38">
        <v>0</v>
      </c>
      <c r="S11" s="38">
        <v>0</v>
      </c>
      <c r="T11" s="38">
        <v>24</v>
      </c>
      <c r="U11" s="39">
        <v>0</v>
      </c>
      <c r="V11" s="38">
        <v>150.09</v>
      </c>
      <c r="W11" s="39"/>
      <c r="X11" s="39"/>
      <c r="Y11" s="39"/>
      <c r="Z11" s="39"/>
      <c r="AA11" s="40">
        <v>1</v>
      </c>
    </row>
    <row r="12" spans="1:27" s="16" customFormat="1" ht="60" x14ac:dyDescent="0.25">
      <c r="A12" s="41">
        <v>17</v>
      </c>
      <c r="B12" s="41" t="s">
        <v>52</v>
      </c>
      <c r="C12" s="41" t="s">
        <v>39</v>
      </c>
      <c r="D12" s="41" t="s">
        <v>64</v>
      </c>
      <c r="E12" s="41" t="s">
        <v>87</v>
      </c>
      <c r="F12" s="41" t="s">
        <v>70</v>
      </c>
      <c r="G12" s="41" t="s">
        <v>71</v>
      </c>
      <c r="H12" s="41" t="s">
        <v>40</v>
      </c>
      <c r="I12" s="41">
        <v>2</v>
      </c>
      <c r="J12" s="41" t="s">
        <v>89</v>
      </c>
      <c r="K12" s="41" t="s">
        <v>91</v>
      </c>
      <c r="L12" s="41" t="s">
        <v>82</v>
      </c>
      <c r="M12" s="41">
        <v>10</v>
      </c>
      <c r="N12" s="41">
        <v>0</v>
      </c>
      <c r="O12" s="41">
        <v>0</v>
      </c>
      <c r="P12" s="41">
        <v>10</v>
      </c>
      <c r="Q12" s="41">
        <v>0</v>
      </c>
      <c r="R12" s="41">
        <v>0</v>
      </c>
      <c r="S12" s="41">
        <v>0</v>
      </c>
      <c r="T12" s="41">
        <v>10</v>
      </c>
      <c r="U12" s="42">
        <v>0</v>
      </c>
      <c r="V12" s="95">
        <v>123</v>
      </c>
      <c r="W12" s="43"/>
      <c r="X12" s="43"/>
      <c r="Y12" s="43"/>
      <c r="Z12" s="43"/>
      <c r="AA12" s="44">
        <v>1</v>
      </c>
    </row>
    <row r="13" spans="1:27" s="12" customFormat="1" ht="45" x14ac:dyDescent="0.25">
      <c r="A13" s="41">
        <v>18</v>
      </c>
      <c r="B13" s="41" t="s">
        <v>112</v>
      </c>
      <c r="C13" s="41" t="s">
        <v>39</v>
      </c>
      <c r="D13" s="41" t="s">
        <v>56</v>
      </c>
      <c r="E13" s="41" t="s">
        <v>88</v>
      </c>
      <c r="F13" s="41" t="s">
        <v>94</v>
      </c>
      <c r="G13" s="41" t="s">
        <v>95</v>
      </c>
      <c r="H13" s="41" t="s">
        <v>40</v>
      </c>
      <c r="I13" s="87">
        <v>7.83</v>
      </c>
      <c r="J13" s="41" t="s">
        <v>56</v>
      </c>
      <c r="K13" s="41" t="s">
        <v>91</v>
      </c>
      <c r="L13" s="41" t="s">
        <v>91</v>
      </c>
      <c r="M13" s="41">
        <v>6</v>
      </c>
      <c r="N13" s="41">
        <v>0</v>
      </c>
      <c r="O13" s="41">
        <v>0</v>
      </c>
      <c r="P13" s="41">
        <v>6</v>
      </c>
      <c r="Q13" s="41">
        <v>0</v>
      </c>
      <c r="R13" s="41">
        <v>0</v>
      </c>
      <c r="S13" s="41">
        <v>0</v>
      </c>
      <c r="T13" s="41">
        <v>6</v>
      </c>
      <c r="U13" s="42">
        <v>0</v>
      </c>
      <c r="V13" s="41">
        <v>143.66</v>
      </c>
      <c r="W13" s="43"/>
      <c r="X13" s="43"/>
      <c r="Y13" s="43"/>
      <c r="Z13" s="43"/>
      <c r="AA13" s="88">
        <v>1</v>
      </c>
    </row>
    <row r="14" spans="1:27" s="16" customFormat="1" ht="75" customHeight="1" x14ac:dyDescent="0.25">
      <c r="A14" s="41">
        <v>19</v>
      </c>
      <c r="B14" s="41" t="s">
        <v>52</v>
      </c>
      <c r="C14" s="41" t="s">
        <v>39</v>
      </c>
      <c r="D14" s="41" t="s">
        <v>65</v>
      </c>
      <c r="E14" s="41" t="s">
        <v>87</v>
      </c>
      <c r="F14" s="41" t="s">
        <v>72</v>
      </c>
      <c r="G14" s="41" t="s">
        <v>73</v>
      </c>
      <c r="H14" s="41" t="s">
        <v>40</v>
      </c>
      <c r="I14" s="41">
        <v>2.08</v>
      </c>
      <c r="J14" s="41" t="s">
        <v>89</v>
      </c>
      <c r="K14" s="41" t="s">
        <v>91</v>
      </c>
      <c r="L14" s="41" t="s">
        <v>83</v>
      </c>
      <c r="M14" s="41">
        <v>23</v>
      </c>
      <c r="N14" s="41">
        <v>0</v>
      </c>
      <c r="O14" s="41">
        <v>4</v>
      </c>
      <c r="P14" s="41">
        <v>19</v>
      </c>
      <c r="Q14" s="41">
        <v>0</v>
      </c>
      <c r="R14" s="41">
        <v>0</v>
      </c>
      <c r="S14" s="41">
        <v>0</v>
      </c>
      <c r="T14" s="41">
        <v>23</v>
      </c>
      <c r="U14" s="42">
        <v>0</v>
      </c>
      <c r="V14" s="95">
        <v>77</v>
      </c>
      <c r="W14" s="43"/>
      <c r="X14" s="43"/>
      <c r="Y14" s="43"/>
      <c r="Z14" s="43"/>
      <c r="AA14" s="44">
        <v>1</v>
      </c>
    </row>
    <row r="15" spans="1:27" s="12" customFormat="1" ht="45" x14ac:dyDescent="0.25">
      <c r="A15" s="38">
        <v>20</v>
      </c>
      <c r="B15" s="38" t="s">
        <v>112</v>
      </c>
      <c r="C15" s="38" t="s">
        <v>54</v>
      </c>
      <c r="D15" s="38" t="s">
        <v>57</v>
      </c>
      <c r="E15" s="38" t="s">
        <v>87</v>
      </c>
      <c r="F15" s="38" t="s">
        <v>96</v>
      </c>
      <c r="G15" s="38" t="s">
        <v>97</v>
      </c>
      <c r="H15" s="38" t="s">
        <v>40</v>
      </c>
      <c r="I15" s="89">
        <v>2.67</v>
      </c>
      <c r="J15" s="38" t="s">
        <v>54</v>
      </c>
      <c r="K15" s="38" t="s">
        <v>91</v>
      </c>
      <c r="L15" s="38" t="s">
        <v>91</v>
      </c>
      <c r="M15" s="38">
        <v>4</v>
      </c>
      <c r="N15" s="38">
        <v>0</v>
      </c>
      <c r="O15" s="38">
        <v>0</v>
      </c>
      <c r="P15" s="38">
        <v>4</v>
      </c>
      <c r="Q15" s="38">
        <v>0</v>
      </c>
      <c r="R15" s="38">
        <v>0</v>
      </c>
      <c r="S15" s="38">
        <v>0</v>
      </c>
      <c r="T15" s="38">
        <v>4</v>
      </c>
      <c r="U15" s="90">
        <v>0</v>
      </c>
      <c r="V15" s="38">
        <v>3.18</v>
      </c>
      <c r="W15" s="91"/>
      <c r="X15" s="91"/>
      <c r="Y15" s="91"/>
      <c r="Z15" s="91"/>
      <c r="AA15" s="40">
        <v>1</v>
      </c>
    </row>
    <row r="16" spans="1:27" s="16" customFormat="1" ht="45" x14ac:dyDescent="0.25">
      <c r="A16" s="38">
        <v>21</v>
      </c>
      <c r="B16" s="38" t="s">
        <v>112</v>
      </c>
      <c r="C16" s="38" t="s">
        <v>39</v>
      </c>
      <c r="D16" s="38" t="s">
        <v>61</v>
      </c>
      <c r="E16" s="38" t="s">
        <v>86</v>
      </c>
      <c r="F16" s="38" t="s">
        <v>98</v>
      </c>
      <c r="G16" s="38" t="s">
        <v>99</v>
      </c>
      <c r="H16" s="38" t="s">
        <v>40</v>
      </c>
      <c r="I16" s="38">
        <v>4.83</v>
      </c>
      <c r="J16" s="38" t="s">
        <v>61</v>
      </c>
      <c r="K16" s="38" t="s">
        <v>91</v>
      </c>
      <c r="L16" s="38" t="s">
        <v>91</v>
      </c>
      <c r="M16" s="38">
        <v>4</v>
      </c>
      <c r="N16" s="38">
        <v>0</v>
      </c>
      <c r="O16" s="38">
        <v>0</v>
      </c>
      <c r="P16" s="38">
        <v>4</v>
      </c>
      <c r="Q16" s="38">
        <v>0</v>
      </c>
      <c r="R16" s="38">
        <v>0</v>
      </c>
      <c r="S16" s="38">
        <v>0</v>
      </c>
      <c r="T16" s="38">
        <v>4</v>
      </c>
      <c r="U16" s="90">
        <v>0</v>
      </c>
      <c r="V16" s="94">
        <v>50</v>
      </c>
      <c r="W16" s="91"/>
      <c r="X16" s="91"/>
      <c r="Y16" s="91"/>
      <c r="Z16" s="91"/>
      <c r="AA16" s="40">
        <v>1</v>
      </c>
    </row>
    <row r="17" spans="1:27" s="16" customFormat="1" ht="45" x14ac:dyDescent="0.25">
      <c r="A17" s="38">
        <v>23</v>
      </c>
      <c r="B17" s="38" t="s">
        <v>112</v>
      </c>
      <c r="C17" s="38" t="s">
        <v>39</v>
      </c>
      <c r="D17" s="38" t="s">
        <v>62</v>
      </c>
      <c r="E17" s="38" t="s">
        <v>86</v>
      </c>
      <c r="F17" s="38" t="s">
        <v>100</v>
      </c>
      <c r="G17" s="38" t="s">
        <v>101</v>
      </c>
      <c r="H17" s="38" t="s">
        <v>40</v>
      </c>
      <c r="I17" s="38">
        <v>5.58</v>
      </c>
      <c r="J17" s="38" t="s">
        <v>102</v>
      </c>
      <c r="K17" s="38" t="s">
        <v>91</v>
      </c>
      <c r="L17" s="38" t="s">
        <v>91</v>
      </c>
      <c r="M17" s="38">
        <v>5</v>
      </c>
      <c r="N17" s="38">
        <v>0</v>
      </c>
      <c r="O17" s="38">
        <v>0</v>
      </c>
      <c r="P17" s="38">
        <v>5</v>
      </c>
      <c r="Q17" s="38">
        <v>0</v>
      </c>
      <c r="R17" s="38">
        <v>0</v>
      </c>
      <c r="S17" s="38">
        <v>0</v>
      </c>
      <c r="T17" s="38">
        <v>5</v>
      </c>
      <c r="U17" s="90">
        <v>0</v>
      </c>
      <c r="V17" s="94">
        <v>200</v>
      </c>
      <c r="W17" s="91"/>
      <c r="X17" s="91"/>
      <c r="Y17" s="91"/>
      <c r="Z17" s="91"/>
      <c r="AA17" s="40">
        <v>1</v>
      </c>
    </row>
    <row r="18" spans="1:27" s="16" customFormat="1" ht="45" x14ac:dyDescent="0.25">
      <c r="A18" s="38">
        <v>25</v>
      </c>
      <c r="B18" s="38" t="s">
        <v>112</v>
      </c>
      <c r="C18" s="38" t="s">
        <v>39</v>
      </c>
      <c r="D18" s="38" t="s">
        <v>58</v>
      </c>
      <c r="E18" s="38" t="s">
        <v>88</v>
      </c>
      <c r="F18" s="38" t="s">
        <v>103</v>
      </c>
      <c r="G18" s="38" t="s">
        <v>104</v>
      </c>
      <c r="H18" s="38" t="s">
        <v>40</v>
      </c>
      <c r="I18" s="89">
        <v>7.33</v>
      </c>
      <c r="J18" s="38" t="s">
        <v>105</v>
      </c>
      <c r="K18" s="38" t="s">
        <v>91</v>
      </c>
      <c r="L18" s="38" t="s">
        <v>91</v>
      </c>
      <c r="M18" s="38">
        <v>1</v>
      </c>
      <c r="N18" s="38">
        <v>0</v>
      </c>
      <c r="O18" s="38">
        <v>0</v>
      </c>
      <c r="P18" s="38">
        <v>1</v>
      </c>
      <c r="Q18" s="38">
        <v>0</v>
      </c>
      <c r="R18" s="38">
        <v>0</v>
      </c>
      <c r="S18" s="38">
        <v>0</v>
      </c>
      <c r="T18" s="38">
        <v>1</v>
      </c>
      <c r="U18" s="90">
        <v>0</v>
      </c>
      <c r="V18" s="38">
        <v>56.05</v>
      </c>
      <c r="W18" s="91"/>
      <c r="X18" s="91"/>
      <c r="Y18" s="91"/>
      <c r="Z18" s="91"/>
      <c r="AA18" s="92">
        <v>1</v>
      </c>
    </row>
    <row r="19" spans="1:27" s="12" customFormat="1" ht="60" x14ac:dyDescent="0.25">
      <c r="A19" s="41">
        <v>24</v>
      </c>
      <c r="B19" s="41" t="s">
        <v>113</v>
      </c>
      <c r="C19" s="41" t="s">
        <v>39</v>
      </c>
      <c r="D19" s="41" t="s">
        <v>66</v>
      </c>
      <c r="E19" s="41" t="s">
        <v>87</v>
      </c>
      <c r="F19" s="41" t="s">
        <v>74</v>
      </c>
      <c r="G19" s="41" t="s">
        <v>75</v>
      </c>
      <c r="H19" s="41" t="s">
        <v>40</v>
      </c>
      <c r="I19" s="41">
        <v>1</v>
      </c>
      <c r="J19" s="41" t="s">
        <v>90</v>
      </c>
      <c r="K19" s="41" t="s">
        <v>91</v>
      </c>
      <c r="L19" s="41" t="s">
        <v>84</v>
      </c>
      <c r="M19" s="41">
        <v>28</v>
      </c>
      <c r="N19" s="41">
        <v>0</v>
      </c>
      <c r="O19" s="41">
        <v>1</v>
      </c>
      <c r="P19" s="41">
        <v>27</v>
      </c>
      <c r="Q19" s="41">
        <v>0</v>
      </c>
      <c r="R19" s="41">
        <v>0</v>
      </c>
      <c r="S19" s="41">
        <v>0</v>
      </c>
      <c r="T19" s="41">
        <v>28</v>
      </c>
      <c r="U19" s="42">
        <v>0</v>
      </c>
      <c r="V19" s="95">
        <v>73</v>
      </c>
      <c r="W19" s="43"/>
      <c r="X19" s="43"/>
      <c r="Y19" s="43"/>
      <c r="Z19" s="43"/>
      <c r="AA19" s="88">
        <v>1</v>
      </c>
    </row>
    <row r="20" spans="1:27" s="12" customFormat="1" ht="45" x14ac:dyDescent="0.25">
      <c r="A20" s="38">
        <v>26</v>
      </c>
      <c r="B20" s="38" t="s">
        <v>112</v>
      </c>
      <c r="C20" s="38" t="s">
        <v>39</v>
      </c>
      <c r="D20" s="38" t="s">
        <v>59</v>
      </c>
      <c r="E20" s="38" t="s">
        <v>88</v>
      </c>
      <c r="F20" s="38" t="s">
        <v>106</v>
      </c>
      <c r="G20" s="38" t="s">
        <v>107</v>
      </c>
      <c r="H20" s="38" t="s">
        <v>40</v>
      </c>
      <c r="I20" s="89">
        <v>6.17</v>
      </c>
      <c r="J20" s="38" t="s">
        <v>105</v>
      </c>
      <c r="K20" s="38" t="s">
        <v>91</v>
      </c>
      <c r="L20" s="38" t="s">
        <v>91</v>
      </c>
      <c r="M20" s="38">
        <v>1</v>
      </c>
      <c r="N20" s="38">
        <v>0</v>
      </c>
      <c r="O20" s="38">
        <v>0</v>
      </c>
      <c r="P20" s="38">
        <v>1</v>
      </c>
      <c r="Q20" s="38">
        <v>0</v>
      </c>
      <c r="R20" s="38">
        <v>0</v>
      </c>
      <c r="S20" s="38">
        <v>0</v>
      </c>
      <c r="T20" s="38">
        <v>1</v>
      </c>
      <c r="U20" s="90">
        <v>0</v>
      </c>
      <c r="V20" s="38">
        <v>27.82</v>
      </c>
      <c r="W20" s="91"/>
      <c r="X20" s="91"/>
      <c r="Y20" s="91"/>
      <c r="Z20" s="91"/>
      <c r="AA20" s="40">
        <v>1</v>
      </c>
    </row>
    <row r="21" spans="1:27" s="16" customFormat="1" ht="60" x14ac:dyDescent="0.25">
      <c r="A21" s="41">
        <v>27</v>
      </c>
      <c r="B21" s="41" t="s">
        <v>113</v>
      </c>
      <c r="C21" s="41" t="s">
        <v>39</v>
      </c>
      <c r="D21" s="41" t="s">
        <v>67</v>
      </c>
      <c r="E21" s="41" t="s">
        <v>87</v>
      </c>
      <c r="F21" s="41" t="s">
        <v>76</v>
      </c>
      <c r="G21" s="41" t="s">
        <v>77</v>
      </c>
      <c r="H21" s="41" t="s">
        <v>40</v>
      </c>
      <c r="I21" s="41">
        <v>1.33</v>
      </c>
      <c r="J21" s="41" t="s">
        <v>90</v>
      </c>
      <c r="K21" s="41" t="s">
        <v>91</v>
      </c>
      <c r="L21" s="41" t="s">
        <v>84</v>
      </c>
      <c r="M21" s="41">
        <v>23</v>
      </c>
      <c r="N21" s="41">
        <v>0</v>
      </c>
      <c r="O21" s="41">
        <v>1</v>
      </c>
      <c r="P21" s="41">
        <v>22</v>
      </c>
      <c r="Q21" s="41">
        <v>0</v>
      </c>
      <c r="R21" s="41">
        <v>0</v>
      </c>
      <c r="S21" s="41">
        <v>0</v>
      </c>
      <c r="T21" s="41">
        <v>23</v>
      </c>
      <c r="U21" s="42">
        <v>0</v>
      </c>
      <c r="V21" s="95">
        <v>80</v>
      </c>
      <c r="W21" s="43"/>
      <c r="X21" s="43"/>
      <c r="Y21" s="43"/>
      <c r="Z21" s="43"/>
      <c r="AA21" s="44">
        <v>1</v>
      </c>
    </row>
    <row r="22" spans="1:27" s="16" customFormat="1" ht="45" x14ac:dyDescent="0.25">
      <c r="A22" s="38">
        <v>29</v>
      </c>
      <c r="B22" s="38" t="s">
        <v>112</v>
      </c>
      <c r="C22" s="38" t="s">
        <v>39</v>
      </c>
      <c r="D22" s="38" t="s">
        <v>63</v>
      </c>
      <c r="E22" s="38" t="s">
        <v>86</v>
      </c>
      <c r="F22" s="38" t="s">
        <v>108</v>
      </c>
      <c r="G22" s="38" t="s">
        <v>109</v>
      </c>
      <c r="H22" s="38" t="s">
        <v>40</v>
      </c>
      <c r="I22" s="38">
        <v>4.33</v>
      </c>
      <c r="J22" s="38" t="s">
        <v>63</v>
      </c>
      <c r="K22" s="38" t="s">
        <v>91</v>
      </c>
      <c r="L22" s="38" t="s">
        <v>91</v>
      </c>
      <c r="M22" s="38">
        <v>2</v>
      </c>
      <c r="N22" s="38">
        <v>0</v>
      </c>
      <c r="O22" s="38">
        <v>0</v>
      </c>
      <c r="P22" s="38">
        <v>2</v>
      </c>
      <c r="Q22" s="38">
        <v>0</v>
      </c>
      <c r="R22" s="38">
        <v>0</v>
      </c>
      <c r="S22" s="38">
        <v>0</v>
      </c>
      <c r="T22" s="38">
        <v>2</v>
      </c>
      <c r="U22" s="90">
        <v>0</v>
      </c>
      <c r="V22" s="94">
        <v>70</v>
      </c>
      <c r="W22" s="91"/>
      <c r="X22" s="91"/>
      <c r="Y22" s="91"/>
      <c r="Z22" s="91"/>
      <c r="AA22" s="40">
        <v>1</v>
      </c>
    </row>
    <row r="23" spans="1:27" s="12" customFormat="1" ht="45" x14ac:dyDescent="0.25">
      <c r="A23" s="38">
        <v>30</v>
      </c>
      <c r="B23" s="38" t="s">
        <v>112</v>
      </c>
      <c r="C23" s="38" t="s">
        <v>39</v>
      </c>
      <c r="D23" s="38" t="s">
        <v>60</v>
      </c>
      <c r="E23" s="38" t="s">
        <v>88</v>
      </c>
      <c r="F23" s="38" t="s">
        <v>110</v>
      </c>
      <c r="G23" s="38" t="s">
        <v>111</v>
      </c>
      <c r="H23" s="38" t="s">
        <v>40</v>
      </c>
      <c r="I23" s="89">
        <v>7.83</v>
      </c>
      <c r="J23" s="38" t="s">
        <v>60</v>
      </c>
      <c r="K23" s="38" t="s">
        <v>91</v>
      </c>
      <c r="L23" s="38" t="s">
        <v>91</v>
      </c>
      <c r="M23" s="38">
        <v>9</v>
      </c>
      <c r="N23" s="38">
        <v>0</v>
      </c>
      <c r="O23" s="38">
        <v>0</v>
      </c>
      <c r="P23" s="38">
        <v>9</v>
      </c>
      <c r="Q23" s="38">
        <v>0</v>
      </c>
      <c r="R23" s="38">
        <v>0</v>
      </c>
      <c r="S23" s="38">
        <v>0</v>
      </c>
      <c r="T23" s="38">
        <v>9</v>
      </c>
      <c r="U23" s="90">
        <v>0</v>
      </c>
      <c r="V23" s="38">
        <v>70.58</v>
      </c>
      <c r="W23" s="91"/>
      <c r="X23" s="91"/>
      <c r="Y23" s="91"/>
      <c r="Z23" s="91"/>
      <c r="AA23" s="93">
        <v>1</v>
      </c>
    </row>
    <row r="24" spans="1:27" s="16" customFormat="1" ht="45" x14ac:dyDescent="0.25">
      <c r="A24" s="41">
        <v>31</v>
      </c>
      <c r="B24" s="41" t="s">
        <v>113</v>
      </c>
      <c r="C24" s="41" t="s">
        <v>39</v>
      </c>
      <c r="D24" s="41" t="s">
        <v>68</v>
      </c>
      <c r="E24" s="41" t="s">
        <v>87</v>
      </c>
      <c r="F24" s="41" t="s">
        <v>78</v>
      </c>
      <c r="G24" s="41" t="s">
        <v>79</v>
      </c>
      <c r="H24" s="41" t="s">
        <v>40</v>
      </c>
      <c r="I24" s="41">
        <v>4</v>
      </c>
      <c r="J24" s="41" t="s">
        <v>68</v>
      </c>
      <c r="K24" s="41" t="s">
        <v>91</v>
      </c>
      <c r="L24" s="41" t="s">
        <v>85</v>
      </c>
      <c r="M24" s="41">
        <v>48</v>
      </c>
      <c r="N24" s="41">
        <v>1</v>
      </c>
      <c r="O24" s="41">
        <v>2</v>
      </c>
      <c r="P24" s="41">
        <v>45</v>
      </c>
      <c r="Q24" s="41">
        <v>0</v>
      </c>
      <c r="R24" s="41">
        <v>0</v>
      </c>
      <c r="S24" s="41">
        <v>0</v>
      </c>
      <c r="T24" s="41">
        <v>48</v>
      </c>
      <c r="U24" s="42">
        <v>0</v>
      </c>
      <c r="V24" s="95">
        <v>213</v>
      </c>
      <c r="W24" s="43"/>
      <c r="X24" s="43"/>
      <c r="Y24" s="43"/>
      <c r="Z24" s="43"/>
      <c r="AA24" s="44">
        <v>1</v>
      </c>
    </row>
    <row r="25" spans="1:27" s="16" customFormat="1" ht="45" x14ac:dyDescent="0.25">
      <c r="A25" s="41">
        <v>32</v>
      </c>
      <c r="B25" s="41" t="s">
        <v>113</v>
      </c>
      <c r="C25" s="41" t="s">
        <v>39</v>
      </c>
      <c r="D25" s="41" t="s">
        <v>69</v>
      </c>
      <c r="E25" s="41" t="s">
        <v>86</v>
      </c>
      <c r="F25" s="41" t="s">
        <v>80</v>
      </c>
      <c r="G25" s="41" t="s">
        <v>81</v>
      </c>
      <c r="H25" s="41" t="s">
        <v>40</v>
      </c>
      <c r="I25" s="41">
        <v>8</v>
      </c>
      <c r="J25" s="41" t="s">
        <v>69</v>
      </c>
      <c r="K25" s="41" t="s">
        <v>91</v>
      </c>
      <c r="L25" s="41" t="s">
        <v>91</v>
      </c>
      <c r="M25" s="41">
        <v>5</v>
      </c>
      <c r="N25" s="41">
        <v>0</v>
      </c>
      <c r="O25" s="41">
        <v>0</v>
      </c>
      <c r="P25" s="41">
        <v>5</v>
      </c>
      <c r="Q25" s="41">
        <v>0</v>
      </c>
      <c r="R25" s="41">
        <v>0</v>
      </c>
      <c r="S25" s="41">
        <v>0</v>
      </c>
      <c r="T25" s="41">
        <v>5</v>
      </c>
      <c r="U25" s="42">
        <v>0</v>
      </c>
      <c r="V25" s="95">
        <v>1</v>
      </c>
      <c r="W25" s="43"/>
      <c r="X25" s="43"/>
      <c r="Y25" s="43"/>
      <c r="Z25" s="43"/>
      <c r="AA25" s="44">
        <v>1</v>
      </c>
    </row>
    <row r="26" spans="1:27" s="52" customFormat="1" ht="33" customHeight="1" x14ac:dyDescent="0.2">
      <c r="A26" s="45" t="s">
        <v>114</v>
      </c>
      <c r="B26" s="45"/>
      <c r="C26" s="45"/>
      <c r="D26" s="45"/>
      <c r="E26" s="45"/>
      <c r="F26" s="45"/>
      <c r="G26" s="46"/>
      <c r="H26" s="47" t="s">
        <v>115</v>
      </c>
      <c r="I26" s="48">
        <f>SUM(I27:I29)</f>
        <v>26.240000000000002</v>
      </c>
      <c r="J26" s="49" t="s">
        <v>116</v>
      </c>
      <c r="K26" s="49" t="s">
        <v>116</v>
      </c>
      <c r="L26" s="49" t="s">
        <v>116</v>
      </c>
      <c r="M26" s="50">
        <f t="shared" ref="M26:W26" si="0">SUM(M27:M29)</f>
        <v>143</v>
      </c>
      <c r="N26" s="49">
        <f t="shared" si="0"/>
        <v>1</v>
      </c>
      <c r="O26" s="49">
        <f t="shared" si="0"/>
        <v>8</v>
      </c>
      <c r="P26" s="49">
        <f t="shared" si="0"/>
        <v>134</v>
      </c>
      <c r="Q26" s="49">
        <f t="shared" si="0"/>
        <v>0</v>
      </c>
      <c r="R26" s="49">
        <f t="shared" si="0"/>
        <v>0</v>
      </c>
      <c r="S26" s="49">
        <f t="shared" si="0"/>
        <v>0</v>
      </c>
      <c r="T26" s="49">
        <f t="shared" si="0"/>
        <v>143</v>
      </c>
      <c r="U26" s="49">
        <f t="shared" si="0"/>
        <v>0</v>
      </c>
      <c r="V26" s="48">
        <f t="shared" si="0"/>
        <v>710.66</v>
      </c>
      <c r="W26" s="49">
        <f t="shared" si="0"/>
        <v>0</v>
      </c>
      <c r="X26" s="51" t="s">
        <v>116</v>
      </c>
      <c r="Y26" s="51" t="s">
        <v>116</v>
      </c>
      <c r="Z26" s="51" t="s">
        <v>116</v>
      </c>
      <c r="AA26" s="49" t="s">
        <v>117</v>
      </c>
    </row>
    <row r="27" spans="1:27" s="52" customFormat="1" ht="21" customHeight="1" x14ac:dyDescent="0.25">
      <c r="A27" s="53" t="s">
        <v>118</v>
      </c>
      <c r="B27" s="53"/>
      <c r="C27" s="53"/>
      <c r="D27" s="53"/>
      <c r="E27" s="53"/>
      <c r="F27" s="53"/>
      <c r="G27" s="54"/>
      <c r="H27" s="47" t="s">
        <v>40</v>
      </c>
      <c r="I27" s="55">
        <f>I12+I13+I14+I19+I21+I24+I25</f>
        <v>26.240000000000002</v>
      </c>
      <c r="J27" s="56" t="s">
        <v>116</v>
      </c>
      <c r="K27" s="56" t="s">
        <v>116</v>
      </c>
      <c r="L27" s="56" t="s">
        <v>116</v>
      </c>
      <c r="M27" s="57">
        <f t="shared" ref="M27:V27" si="1">M12+M13+M14+M19+M21+M24+M25</f>
        <v>143</v>
      </c>
      <c r="N27" s="57">
        <f t="shared" si="1"/>
        <v>1</v>
      </c>
      <c r="O27" s="57">
        <f t="shared" si="1"/>
        <v>8</v>
      </c>
      <c r="P27" s="57">
        <f t="shared" si="1"/>
        <v>134</v>
      </c>
      <c r="Q27" s="57">
        <f t="shared" si="1"/>
        <v>0</v>
      </c>
      <c r="R27" s="57">
        <f t="shared" si="1"/>
        <v>0</v>
      </c>
      <c r="S27" s="57">
        <f t="shared" si="1"/>
        <v>0</v>
      </c>
      <c r="T27" s="57">
        <f t="shared" si="1"/>
        <v>143</v>
      </c>
      <c r="U27" s="57">
        <f t="shared" si="1"/>
        <v>0</v>
      </c>
      <c r="V27" s="55">
        <f t="shared" si="1"/>
        <v>710.66</v>
      </c>
      <c r="W27" s="56">
        <v>0</v>
      </c>
      <c r="X27" s="56" t="s">
        <v>116</v>
      </c>
      <c r="Y27" s="56" t="s">
        <v>116</v>
      </c>
      <c r="Z27" s="56" t="s">
        <v>116</v>
      </c>
      <c r="AA27" s="56" t="s">
        <v>117</v>
      </c>
    </row>
    <row r="28" spans="1:27" s="52" customFormat="1" ht="35.25" hidden="1" customHeight="1" x14ac:dyDescent="0.2">
      <c r="A28" s="58" t="s">
        <v>119</v>
      </c>
      <c r="B28" s="58"/>
      <c r="C28" s="58"/>
      <c r="D28" s="58"/>
      <c r="E28" s="58"/>
      <c r="F28" s="58"/>
      <c r="G28" s="59"/>
      <c r="H28" s="60" t="s">
        <v>120</v>
      </c>
      <c r="I28" s="61" t="s">
        <v>116</v>
      </c>
      <c r="J28" s="61" t="s">
        <v>116</v>
      </c>
      <c r="K28" s="61" t="s">
        <v>116</v>
      </c>
      <c r="L28" s="61" t="s">
        <v>116</v>
      </c>
      <c r="M28" s="61" t="s">
        <v>116</v>
      </c>
      <c r="N28" s="61" t="s">
        <v>116</v>
      </c>
      <c r="O28" s="61" t="s">
        <v>116</v>
      </c>
      <c r="P28" s="61" t="s">
        <v>116</v>
      </c>
      <c r="Q28" s="61" t="s">
        <v>116</v>
      </c>
      <c r="R28" s="61" t="s">
        <v>116</v>
      </c>
      <c r="S28" s="61" t="s">
        <v>116</v>
      </c>
      <c r="T28" s="61" t="s">
        <v>116</v>
      </c>
      <c r="U28" s="61" t="s">
        <v>116</v>
      </c>
      <c r="V28" s="61" t="s">
        <v>116</v>
      </c>
      <c r="W28" s="61" t="s">
        <v>116</v>
      </c>
      <c r="X28" s="61" t="s">
        <v>116</v>
      </c>
      <c r="Y28" s="61" t="s">
        <v>116</v>
      </c>
      <c r="Z28" s="61" t="s">
        <v>116</v>
      </c>
      <c r="AA28" s="61" t="s">
        <v>116</v>
      </c>
    </row>
    <row r="29" spans="1:27" s="52" customFormat="1" ht="35.25" hidden="1" customHeight="1" x14ac:dyDescent="0.2">
      <c r="A29" s="53" t="s">
        <v>121</v>
      </c>
      <c r="B29" s="53"/>
      <c r="C29" s="53"/>
      <c r="D29" s="53"/>
      <c r="E29" s="53"/>
      <c r="F29" s="53"/>
      <c r="G29" s="54"/>
      <c r="H29" s="47" t="s">
        <v>122</v>
      </c>
      <c r="I29" s="61" t="s">
        <v>116</v>
      </c>
      <c r="J29" s="61" t="s">
        <v>116</v>
      </c>
      <c r="K29" s="61" t="s">
        <v>116</v>
      </c>
      <c r="L29" s="61" t="s">
        <v>116</v>
      </c>
      <c r="M29" s="61" t="s">
        <v>116</v>
      </c>
      <c r="N29" s="61" t="s">
        <v>116</v>
      </c>
      <c r="O29" s="61" t="s">
        <v>116</v>
      </c>
      <c r="P29" s="61" t="s">
        <v>116</v>
      </c>
      <c r="Q29" s="61" t="s">
        <v>116</v>
      </c>
      <c r="R29" s="61" t="s">
        <v>116</v>
      </c>
      <c r="S29" s="61" t="s">
        <v>116</v>
      </c>
      <c r="T29" s="61" t="s">
        <v>116</v>
      </c>
      <c r="U29" s="61" t="s">
        <v>116</v>
      </c>
      <c r="V29" s="61" t="s">
        <v>116</v>
      </c>
      <c r="W29" s="61" t="s">
        <v>116</v>
      </c>
      <c r="X29" s="61" t="s">
        <v>116</v>
      </c>
      <c r="Y29" s="61" t="s">
        <v>116</v>
      </c>
      <c r="Z29" s="61" t="s">
        <v>116</v>
      </c>
      <c r="AA29" s="61" t="s">
        <v>116</v>
      </c>
    </row>
    <row r="30" spans="1:27" s="52" customFormat="1" ht="35.25" hidden="1" customHeight="1" x14ac:dyDescent="0.2">
      <c r="A30" s="53" t="s">
        <v>123</v>
      </c>
      <c r="B30" s="53"/>
      <c r="C30" s="53"/>
      <c r="D30" s="53"/>
      <c r="E30" s="53"/>
      <c r="F30" s="53"/>
      <c r="G30" s="54"/>
      <c r="H30" s="47" t="s">
        <v>124</v>
      </c>
      <c r="I30" s="61" t="s">
        <v>116</v>
      </c>
      <c r="J30" s="61" t="s">
        <v>116</v>
      </c>
      <c r="K30" s="61" t="s">
        <v>116</v>
      </c>
      <c r="L30" s="61" t="s">
        <v>116</v>
      </c>
      <c r="M30" s="61" t="s">
        <v>116</v>
      </c>
      <c r="N30" s="61" t="s">
        <v>116</v>
      </c>
      <c r="O30" s="61" t="s">
        <v>116</v>
      </c>
      <c r="P30" s="61" t="s">
        <v>116</v>
      </c>
      <c r="Q30" s="61" t="s">
        <v>116</v>
      </c>
      <c r="R30" s="61" t="s">
        <v>116</v>
      </c>
      <c r="S30" s="61" t="s">
        <v>116</v>
      </c>
      <c r="T30" s="61" t="s">
        <v>116</v>
      </c>
      <c r="U30" s="61" t="s">
        <v>116</v>
      </c>
      <c r="V30" s="61" t="s">
        <v>116</v>
      </c>
      <c r="W30" s="61" t="s">
        <v>116</v>
      </c>
      <c r="X30" s="61" t="s">
        <v>116</v>
      </c>
      <c r="Y30" s="61" t="s">
        <v>116</v>
      </c>
      <c r="Z30" s="61" t="s">
        <v>116</v>
      </c>
      <c r="AA30" s="61" t="s">
        <v>116</v>
      </c>
    </row>
    <row r="31" spans="1:27" s="52" customFormat="1" ht="31.5" customHeight="1" x14ac:dyDescent="0.2">
      <c r="A31" s="62" t="s">
        <v>125</v>
      </c>
      <c r="B31" s="62"/>
      <c r="C31" s="62"/>
      <c r="D31" s="62"/>
      <c r="E31" s="62"/>
      <c r="F31" s="62"/>
      <c r="G31" s="63"/>
      <c r="H31" s="64" t="s">
        <v>115</v>
      </c>
      <c r="I31" s="65">
        <f>SUM(I32:I34)</f>
        <v>42.91</v>
      </c>
      <c r="J31" s="66" t="s">
        <v>116</v>
      </c>
      <c r="K31" s="66" t="s">
        <v>116</v>
      </c>
      <c r="L31" s="66" t="s">
        <v>116</v>
      </c>
      <c r="M31" s="67">
        <f t="shared" ref="M31:W31" si="2">SUM(M32:M34)</f>
        <v>50</v>
      </c>
      <c r="N31" s="67">
        <f t="shared" si="2"/>
        <v>0</v>
      </c>
      <c r="O31" s="67">
        <f t="shared" si="2"/>
        <v>0</v>
      </c>
      <c r="P31" s="67">
        <f t="shared" si="2"/>
        <v>50</v>
      </c>
      <c r="Q31" s="67">
        <f t="shared" si="2"/>
        <v>0</v>
      </c>
      <c r="R31" s="67">
        <f t="shared" si="2"/>
        <v>0</v>
      </c>
      <c r="S31" s="67">
        <f t="shared" si="2"/>
        <v>0</v>
      </c>
      <c r="T31" s="67">
        <f t="shared" si="2"/>
        <v>50</v>
      </c>
      <c r="U31" s="67">
        <f t="shared" si="2"/>
        <v>0</v>
      </c>
      <c r="V31" s="65">
        <f t="shared" si="2"/>
        <v>627.72</v>
      </c>
      <c r="W31" s="67">
        <f t="shared" si="2"/>
        <v>0</v>
      </c>
      <c r="X31" s="68" t="s">
        <v>116</v>
      </c>
      <c r="Y31" s="68" t="s">
        <v>116</v>
      </c>
      <c r="Z31" s="68" t="s">
        <v>116</v>
      </c>
      <c r="AA31" s="66" t="s">
        <v>117</v>
      </c>
    </row>
    <row r="32" spans="1:27" s="52" customFormat="1" ht="21.75" customHeight="1" x14ac:dyDescent="0.25">
      <c r="A32" s="69" t="s">
        <v>118</v>
      </c>
      <c r="B32" s="69"/>
      <c r="C32" s="69"/>
      <c r="D32" s="69"/>
      <c r="E32" s="69"/>
      <c r="F32" s="69"/>
      <c r="G32" s="70"/>
      <c r="H32" s="64" t="s">
        <v>40</v>
      </c>
      <c r="I32" s="71">
        <f>I11+I15+I16+I17+I18+I20+I22+I23</f>
        <v>42.91</v>
      </c>
      <c r="J32" s="72" t="s">
        <v>116</v>
      </c>
      <c r="K32" s="72" t="s">
        <v>116</v>
      </c>
      <c r="L32" s="72" t="s">
        <v>116</v>
      </c>
      <c r="M32" s="73">
        <f t="shared" ref="M32:V32" si="3">M11+M15+M16+M17+M18+M20+M22+M23</f>
        <v>50</v>
      </c>
      <c r="N32" s="73">
        <f t="shared" si="3"/>
        <v>0</v>
      </c>
      <c r="O32" s="73">
        <f t="shared" si="3"/>
        <v>0</v>
      </c>
      <c r="P32" s="73">
        <f t="shared" si="3"/>
        <v>50</v>
      </c>
      <c r="Q32" s="73">
        <f t="shared" si="3"/>
        <v>0</v>
      </c>
      <c r="R32" s="73">
        <f t="shared" si="3"/>
        <v>0</v>
      </c>
      <c r="S32" s="73">
        <f t="shared" si="3"/>
        <v>0</v>
      </c>
      <c r="T32" s="73">
        <f t="shared" si="3"/>
        <v>50</v>
      </c>
      <c r="U32" s="73">
        <f t="shared" si="3"/>
        <v>0</v>
      </c>
      <c r="V32" s="71">
        <f t="shared" si="3"/>
        <v>627.72</v>
      </c>
      <c r="W32" s="72">
        <v>0</v>
      </c>
      <c r="X32" s="72" t="s">
        <v>116</v>
      </c>
      <c r="Y32" s="72" t="s">
        <v>116</v>
      </c>
      <c r="Z32" s="72" t="s">
        <v>116</v>
      </c>
      <c r="AA32" s="72" t="s">
        <v>117</v>
      </c>
    </row>
    <row r="33" spans="1:27" s="52" customFormat="1" ht="35.25" hidden="1" customHeight="1" x14ac:dyDescent="0.2">
      <c r="A33" s="74" t="s">
        <v>119</v>
      </c>
      <c r="B33" s="74"/>
      <c r="C33" s="74"/>
      <c r="D33" s="74"/>
      <c r="E33" s="74"/>
      <c r="F33" s="74"/>
      <c r="G33" s="75"/>
      <c r="H33" s="76" t="s">
        <v>120</v>
      </c>
      <c r="I33" s="77" t="s">
        <v>116</v>
      </c>
      <c r="J33" s="77" t="s">
        <v>116</v>
      </c>
      <c r="K33" s="77" t="s">
        <v>116</v>
      </c>
      <c r="L33" s="77" t="s">
        <v>116</v>
      </c>
      <c r="M33" s="77" t="s">
        <v>116</v>
      </c>
      <c r="N33" s="77" t="s">
        <v>116</v>
      </c>
      <c r="O33" s="77" t="s">
        <v>116</v>
      </c>
      <c r="P33" s="77" t="s">
        <v>116</v>
      </c>
      <c r="Q33" s="77" t="s">
        <v>116</v>
      </c>
      <c r="R33" s="77" t="s">
        <v>116</v>
      </c>
      <c r="S33" s="77" t="s">
        <v>116</v>
      </c>
      <c r="T33" s="77" t="s">
        <v>116</v>
      </c>
      <c r="U33" s="77" t="s">
        <v>116</v>
      </c>
      <c r="V33" s="77" t="s">
        <v>116</v>
      </c>
      <c r="W33" s="77" t="s">
        <v>116</v>
      </c>
      <c r="X33" s="77" t="s">
        <v>116</v>
      </c>
      <c r="Y33" s="77" t="s">
        <v>116</v>
      </c>
      <c r="Z33" s="77" t="s">
        <v>116</v>
      </c>
      <c r="AA33" s="77" t="s">
        <v>116</v>
      </c>
    </row>
    <row r="34" spans="1:27" s="52" customFormat="1" ht="35.25" hidden="1" customHeight="1" x14ac:dyDescent="0.2">
      <c r="A34" s="69" t="s">
        <v>121</v>
      </c>
      <c r="B34" s="69"/>
      <c r="C34" s="69"/>
      <c r="D34" s="69"/>
      <c r="E34" s="69"/>
      <c r="F34" s="69"/>
      <c r="G34" s="69"/>
      <c r="H34" s="64" t="s">
        <v>122</v>
      </c>
      <c r="I34" s="77" t="s">
        <v>116</v>
      </c>
      <c r="J34" s="77" t="s">
        <v>116</v>
      </c>
      <c r="K34" s="77" t="s">
        <v>116</v>
      </c>
      <c r="L34" s="77" t="s">
        <v>116</v>
      </c>
      <c r="M34" s="77" t="s">
        <v>116</v>
      </c>
      <c r="N34" s="77" t="s">
        <v>116</v>
      </c>
      <c r="O34" s="77" t="s">
        <v>116</v>
      </c>
      <c r="P34" s="77" t="s">
        <v>116</v>
      </c>
      <c r="Q34" s="77" t="s">
        <v>116</v>
      </c>
      <c r="R34" s="77" t="s">
        <v>116</v>
      </c>
      <c r="S34" s="77" t="s">
        <v>116</v>
      </c>
      <c r="T34" s="77" t="s">
        <v>116</v>
      </c>
      <c r="U34" s="77" t="s">
        <v>116</v>
      </c>
      <c r="V34" s="77" t="s">
        <v>116</v>
      </c>
      <c r="W34" s="77" t="s">
        <v>116</v>
      </c>
      <c r="X34" s="77" t="s">
        <v>116</v>
      </c>
      <c r="Y34" s="77" t="s">
        <v>116</v>
      </c>
      <c r="Z34" s="77" t="s">
        <v>116</v>
      </c>
      <c r="AA34" s="77" t="s">
        <v>116</v>
      </c>
    </row>
    <row r="35" spans="1:27" s="52" customFormat="1" ht="35.25" hidden="1" customHeight="1" x14ac:dyDescent="0.2">
      <c r="A35" s="69" t="s">
        <v>123</v>
      </c>
      <c r="B35" s="69"/>
      <c r="C35" s="69"/>
      <c r="D35" s="69"/>
      <c r="E35" s="69"/>
      <c r="F35" s="69"/>
      <c r="G35" s="69"/>
      <c r="H35" s="64" t="s">
        <v>124</v>
      </c>
      <c r="I35" s="77" t="s">
        <v>116</v>
      </c>
      <c r="J35" s="77" t="s">
        <v>116</v>
      </c>
      <c r="K35" s="77" t="s">
        <v>116</v>
      </c>
      <c r="L35" s="77" t="s">
        <v>116</v>
      </c>
      <c r="M35" s="77" t="s">
        <v>116</v>
      </c>
      <c r="N35" s="77" t="s">
        <v>116</v>
      </c>
      <c r="O35" s="77" t="s">
        <v>116</v>
      </c>
      <c r="P35" s="77" t="s">
        <v>116</v>
      </c>
      <c r="Q35" s="77" t="s">
        <v>116</v>
      </c>
      <c r="R35" s="77" t="s">
        <v>116</v>
      </c>
      <c r="S35" s="77" t="s">
        <v>116</v>
      </c>
      <c r="T35" s="77" t="s">
        <v>116</v>
      </c>
      <c r="U35" s="77" t="s">
        <v>116</v>
      </c>
      <c r="V35" s="77" t="s">
        <v>116</v>
      </c>
      <c r="W35" s="77" t="s">
        <v>116</v>
      </c>
      <c r="X35" s="77" t="s">
        <v>116</v>
      </c>
      <c r="Y35" s="77" t="s">
        <v>116</v>
      </c>
      <c r="Z35" s="77" t="s">
        <v>116</v>
      </c>
      <c r="AA35" s="77" t="s">
        <v>116</v>
      </c>
    </row>
    <row r="36" spans="1:27" s="52" customFormat="1" ht="30.75" customHeight="1" x14ac:dyDescent="0.2">
      <c r="A36" s="78" t="s">
        <v>126</v>
      </c>
      <c r="B36" s="78"/>
      <c r="C36" s="78"/>
      <c r="D36" s="78"/>
      <c r="E36" s="78"/>
      <c r="F36" s="78"/>
      <c r="G36" s="78"/>
      <c r="H36" s="79" t="s">
        <v>115</v>
      </c>
      <c r="I36" s="80">
        <f>I26+I31</f>
        <v>69.150000000000006</v>
      </c>
      <c r="J36" s="81" t="s">
        <v>116</v>
      </c>
      <c r="K36" s="81" t="s">
        <v>116</v>
      </c>
      <c r="L36" s="81" t="s">
        <v>116</v>
      </c>
      <c r="M36" s="82">
        <f t="shared" ref="M36:W37" si="4">M26+M31</f>
        <v>193</v>
      </c>
      <c r="N36" s="82">
        <f t="shared" si="4"/>
        <v>1</v>
      </c>
      <c r="O36" s="82">
        <f t="shared" si="4"/>
        <v>8</v>
      </c>
      <c r="P36" s="82">
        <f t="shared" si="4"/>
        <v>184</v>
      </c>
      <c r="Q36" s="82">
        <f t="shared" si="4"/>
        <v>0</v>
      </c>
      <c r="R36" s="82">
        <f t="shared" si="4"/>
        <v>0</v>
      </c>
      <c r="S36" s="82">
        <f t="shared" si="4"/>
        <v>0</v>
      </c>
      <c r="T36" s="82">
        <f t="shared" si="4"/>
        <v>193</v>
      </c>
      <c r="U36" s="82">
        <f t="shared" si="4"/>
        <v>0</v>
      </c>
      <c r="V36" s="80">
        <f t="shared" si="4"/>
        <v>1338.38</v>
      </c>
      <c r="W36" s="82">
        <f t="shared" si="4"/>
        <v>0</v>
      </c>
      <c r="X36" s="83" t="s">
        <v>116</v>
      </c>
      <c r="Y36" s="83" t="s">
        <v>116</v>
      </c>
      <c r="Z36" s="83" t="s">
        <v>116</v>
      </c>
      <c r="AA36" s="81" t="s">
        <v>117</v>
      </c>
    </row>
    <row r="37" spans="1:27" s="52" customFormat="1" ht="23.25" customHeight="1" x14ac:dyDescent="0.25">
      <c r="A37" s="84" t="s">
        <v>118</v>
      </c>
      <c r="B37" s="84"/>
      <c r="C37" s="84"/>
      <c r="D37" s="84"/>
      <c r="E37" s="84"/>
      <c r="F37" s="84"/>
      <c r="G37" s="84"/>
      <c r="H37" s="79" t="s">
        <v>40</v>
      </c>
      <c r="I37" s="80">
        <f>I27+I32</f>
        <v>69.150000000000006</v>
      </c>
      <c r="J37" s="85" t="s">
        <v>116</v>
      </c>
      <c r="K37" s="85" t="s">
        <v>116</v>
      </c>
      <c r="L37" s="85" t="s">
        <v>116</v>
      </c>
      <c r="M37" s="82">
        <f>M27+M32</f>
        <v>193</v>
      </c>
      <c r="N37" s="82">
        <f t="shared" si="4"/>
        <v>1</v>
      </c>
      <c r="O37" s="82">
        <f t="shared" si="4"/>
        <v>8</v>
      </c>
      <c r="P37" s="82">
        <f t="shared" si="4"/>
        <v>184</v>
      </c>
      <c r="Q37" s="82">
        <f t="shared" si="4"/>
        <v>0</v>
      </c>
      <c r="R37" s="82">
        <f t="shared" si="4"/>
        <v>0</v>
      </c>
      <c r="S37" s="82">
        <f t="shared" si="4"/>
        <v>0</v>
      </c>
      <c r="T37" s="82">
        <f t="shared" si="4"/>
        <v>193</v>
      </c>
      <c r="U37" s="82">
        <f t="shared" si="4"/>
        <v>0</v>
      </c>
      <c r="V37" s="80">
        <f t="shared" si="4"/>
        <v>1338.38</v>
      </c>
      <c r="W37" s="82">
        <f t="shared" si="4"/>
        <v>0</v>
      </c>
      <c r="X37" s="86" t="s">
        <v>116</v>
      </c>
      <c r="Y37" s="86" t="s">
        <v>116</v>
      </c>
      <c r="Z37" s="86" t="s">
        <v>116</v>
      </c>
      <c r="AA37" s="85" t="s">
        <v>117</v>
      </c>
    </row>
    <row r="38" spans="1:27" s="12" customFormat="1" x14ac:dyDescent="0.25">
      <c r="I38" s="16"/>
      <c r="K38" s="16"/>
      <c r="M38" s="16"/>
    </row>
    <row r="39" spans="1:27" s="12" customFormat="1" x14ac:dyDescent="0.25">
      <c r="I39" s="16"/>
      <c r="K39" s="16"/>
      <c r="M39" s="16"/>
    </row>
    <row r="40" spans="1:27" s="12" customFormat="1" x14ac:dyDescent="0.25">
      <c r="I40" s="16"/>
      <c r="K40" s="16"/>
      <c r="M40" s="16"/>
    </row>
    <row r="41" spans="1:27" s="12" customFormat="1" x14ac:dyDescent="0.25">
      <c r="I41" s="16"/>
      <c r="K41" s="16"/>
      <c r="M41" s="16"/>
    </row>
    <row r="42" spans="1:27" s="12" customFormat="1" x14ac:dyDescent="0.25">
      <c r="I42" s="16"/>
      <c r="K42" s="16"/>
      <c r="M42" s="16"/>
    </row>
    <row r="43" spans="1:27" s="12" customFormat="1" x14ac:dyDescent="0.25">
      <c r="I43" s="16"/>
      <c r="K43" s="16"/>
      <c r="M43" s="16"/>
    </row>
    <row r="44" spans="1:27" s="12" customFormat="1" x14ac:dyDescent="0.25">
      <c r="I44" s="16"/>
      <c r="K44" s="16"/>
      <c r="M44" s="16"/>
    </row>
    <row r="45" spans="1:27" s="12" customFormat="1" x14ac:dyDescent="0.25">
      <c r="I45" s="16"/>
      <c r="K45" s="16"/>
      <c r="M45" s="16"/>
    </row>
    <row r="46" spans="1:27" s="12" customFormat="1" x14ac:dyDescent="0.25">
      <c r="I46" s="16"/>
      <c r="K46" s="16"/>
      <c r="M46" s="16"/>
    </row>
    <row r="47" spans="1:27" s="12" customFormat="1" x14ac:dyDescent="0.25">
      <c r="I47" s="16"/>
      <c r="K47" s="16"/>
      <c r="M47" s="16"/>
    </row>
    <row r="48" spans="1:27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9:13" s="12" customFormat="1" x14ac:dyDescent="0.25">
      <c r="I929" s="16"/>
      <c r="K929" s="16"/>
      <c r="M929" s="16"/>
    </row>
    <row r="930" spans="9:13" s="12" customFormat="1" x14ac:dyDescent="0.25">
      <c r="I930" s="16"/>
      <c r="K930" s="16"/>
      <c r="M930" s="16"/>
    </row>
    <row r="931" spans="9:13" s="12" customFormat="1" x14ac:dyDescent="0.25">
      <c r="I931" s="16"/>
      <c r="K931" s="16"/>
      <c r="M931" s="16"/>
    </row>
    <row r="932" spans="9:13" s="12" customFormat="1" x14ac:dyDescent="0.25">
      <c r="I932" s="16"/>
      <c r="K932" s="16"/>
      <c r="M932" s="16"/>
    </row>
    <row r="933" spans="9:13" s="12" customFormat="1" x14ac:dyDescent="0.25">
      <c r="I933" s="16"/>
      <c r="K933" s="16"/>
      <c r="M933" s="16"/>
    </row>
    <row r="934" spans="9:13" s="12" customFormat="1" x14ac:dyDescent="0.25">
      <c r="I934" s="16"/>
      <c r="K934" s="16"/>
      <c r="M934" s="16"/>
    </row>
    <row r="935" spans="9:13" s="12" customFormat="1" x14ac:dyDescent="0.25">
      <c r="I935" s="16"/>
      <c r="K935" s="16"/>
      <c r="M935" s="16"/>
    </row>
    <row r="936" spans="9:13" s="12" customFormat="1" x14ac:dyDescent="0.25">
      <c r="I936" s="16"/>
      <c r="K936" s="16"/>
      <c r="M936" s="16"/>
    </row>
    <row r="937" spans="9:13" s="12" customFormat="1" x14ac:dyDescent="0.25">
      <c r="I937" s="16"/>
      <c r="K937" s="16"/>
      <c r="M937" s="16"/>
    </row>
    <row r="938" spans="9:13" s="12" customFormat="1" x14ac:dyDescent="0.25">
      <c r="I938" s="16"/>
      <c r="K938" s="16"/>
      <c r="M938" s="16"/>
    </row>
    <row r="939" spans="9:13" s="12" customFormat="1" x14ac:dyDescent="0.25">
      <c r="I939" s="16"/>
      <c r="K939" s="16"/>
      <c r="M939" s="16"/>
    </row>
    <row r="940" spans="9:13" s="12" customFormat="1" x14ac:dyDescent="0.25">
      <c r="I940" s="16"/>
      <c r="K940" s="16"/>
      <c r="M940" s="16"/>
    </row>
    <row r="941" spans="9:13" s="12" customFormat="1" x14ac:dyDescent="0.25">
      <c r="I941" s="16"/>
      <c r="K941" s="16"/>
      <c r="M941" s="16"/>
    </row>
    <row r="942" spans="9:13" s="12" customFormat="1" x14ac:dyDescent="0.25">
      <c r="I942" s="16"/>
      <c r="K942" s="16"/>
      <c r="M942" s="16"/>
    </row>
    <row r="943" spans="9:13" s="12" customFormat="1" x14ac:dyDescent="0.25">
      <c r="I943" s="16"/>
      <c r="K943" s="16"/>
      <c r="M943" s="16"/>
    </row>
    <row r="944" spans="9:13" s="12" customFormat="1" x14ac:dyDescent="0.25">
      <c r="I944" s="16"/>
      <c r="K944" s="16"/>
      <c r="M944" s="16"/>
    </row>
    <row r="945" spans="9:13" s="12" customFormat="1" x14ac:dyDescent="0.25">
      <c r="I945" s="16"/>
      <c r="K945" s="16"/>
      <c r="M945" s="16"/>
    </row>
    <row r="946" spans="9:13" s="12" customFormat="1" x14ac:dyDescent="0.25">
      <c r="I946" s="16"/>
      <c r="K946" s="16"/>
      <c r="M946" s="16"/>
    </row>
    <row r="947" spans="9:13" s="12" customFormat="1" x14ac:dyDescent="0.25">
      <c r="I947" s="16"/>
      <c r="K947" s="16"/>
      <c r="M947" s="16"/>
    </row>
    <row r="948" spans="9:13" s="12" customFormat="1" x14ac:dyDescent="0.25">
      <c r="I948" s="16"/>
      <c r="K948" s="16"/>
      <c r="M948" s="16"/>
    </row>
    <row r="949" spans="9:13" s="12" customFormat="1" x14ac:dyDescent="0.25">
      <c r="I949" s="16"/>
      <c r="K949" s="16"/>
      <c r="M949" s="16"/>
    </row>
    <row r="950" spans="9:13" s="12" customFormat="1" x14ac:dyDescent="0.25">
      <c r="I950" s="16"/>
      <c r="K950" s="16"/>
      <c r="M950" s="16"/>
    </row>
    <row r="951" spans="9:13" s="12" customFormat="1" x14ac:dyDescent="0.25">
      <c r="I951" s="16"/>
      <c r="K951" s="16"/>
      <c r="M951" s="16"/>
    </row>
    <row r="952" spans="9:13" s="12" customFormat="1" x14ac:dyDescent="0.25">
      <c r="I952" s="16"/>
      <c r="K952" s="16"/>
      <c r="M952" s="16"/>
    </row>
    <row r="953" spans="9:13" s="12" customFormat="1" x14ac:dyDescent="0.25">
      <c r="I953" s="16"/>
      <c r="K953" s="16"/>
      <c r="M953" s="16"/>
    </row>
    <row r="954" spans="9:13" s="12" customFormat="1" x14ac:dyDescent="0.25">
      <c r="I954" s="16"/>
      <c r="K954" s="16"/>
      <c r="M954" s="16"/>
    </row>
    <row r="955" spans="9:13" s="12" customFormat="1" x14ac:dyDescent="0.25">
      <c r="I955" s="16"/>
      <c r="K955" s="16"/>
      <c r="M955" s="16"/>
    </row>
    <row r="956" spans="9:13" s="12" customFormat="1" x14ac:dyDescent="0.25">
      <c r="I956" s="16"/>
      <c r="K956" s="16"/>
      <c r="M956" s="16"/>
    </row>
    <row r="957" spans="9:13" s="12" customFormat="1" x14ac:dyDescent="0.25">
      <c r="I957" s="16"/>
      <c r="K957" s="16"/>
      <c r="M957" s="16"/>
    </row>
    <row r="958" spans="9:13" s="12" customFormat="1" x14ac:dyDescent="0.25">
      <c r="I958" s="16"/>
      <c r="K958" s="16"/>
      <c r="M958" s="16"/>
    </row>
    <row r="959" spans="9:13" s="12" customFormat="1" x14ac:dyDescent="0.25">
      <c r="I959" s="16"/>
      <c r="K959" s="16"/>
      <c r="M959" s="16"/>
    </row>
    <row r="960" spans="9:13" s="12" customFormat="1" x14ac:dyDescent="0.25">
      <c r="I960" s="16"/>
      <c r="K960" s="16"/>
      <c r="M960" s="16"/>
    </row>
    <row r="961" spans="9:13" s="12" customFormat="1" x14ac:dyDescent="0.25">
      <c r="I961" s="16"/>
      <c r="K961" s="16"/>
      <c r="M961" s="16"/>
    </row>
    <row r="962" spans="9:13" s="12" customFormat="1" x14ac:dyDescent="0.25">
      <c r="I962" s="16"/>
      <c r="K962" s="16"/>
      <c r="M962" s="16"/>
    </row>
    <row r="963" spans="9:13" s="12" customFormat="1" x14ac:dyDescent="0.25">
      <c r="I963" s="16"/>
      <c r="K963" s="16"/>
      <c r="M963" s="16"/>
    </row>
    <row r="964" spans="9:13" s="12" customFormat="1" x14ac:dyDescent="0.25">
      <c r="I964" s="16"/>
      <c r="K964" s="16"/>
      <c r="M964" s="16"/>
    </row>
    <row r="965" spans="9:13" s="12" customFormat="1" x14ac:dyDescent="0.25">
      <c r="I965" s="16"/>
      <c r="K965" s="16"/>
      <c r="M965" s="16"/>
    </row>
    <row r="966" spans="9:13" s="12" customFormat="1" x14ac:dyDescent="0.25">
      <c r="I966" s="16"/>
      <c r="K966" s="16"/>
      <c r="M966" s="16"/>
    </row>
    <row r="967" spans="9:13" s="12" customFormat="1" x14ac:dyDescent="0.25">
      <c r="I967" s="16"/>
      <c r="K967" s="16"/>
      <c r="M967" s="16"/>
    </row>
    <row r="968" spans="9:13" s="12" customFormat="1" x14ac:dyDescent="0.25">
      <c r="I968" s="16"/>
      <c r="K968" s="16"/>
      <c r="M968" s="16"/>
    </row>
    <row r="969" spans="9:13" s="12" customFormat="1" x14ac:dyDescent="0.25">
      <c r="I969" s="16"/>
      <c r="K969" s="16"/>
      <c r="M969" s="16"/>
    </row>
    <row r="970" spans="9:13" s="12" customFormat="1" x14ac:dyDescent="0.25">
      <c r="I970" s="16"/>
      <c r="K970" s="16"/>
      <c r="M970" s="16"/>
    </row>
    <row r="971" spans="9:13" s="12" customFormat="1" x14ac:dyDescent="0.25">
      <c r="I971" s="16"/>
      <c r="K971" s="16"/>
      <c r="M971" s="16"/>
    </row>
    <row r="972" spans="9:13" s="12" customFormat="1" x14ac:dyDescent="0.25">
      <c r="I972" s="16"/>
      <c r="K972" s="16"/>
      <c r="M972" s="16"/>
    </row>
    <row r="973" spans="9:13" s="12" customFormat="1" x14ac:dyDescent="0.25">
      <c r="I973" s="16"/>
      <c r="K973" s="16"/>
      <c r="M973" s="16"/>
    </row>
    <row r="974" spans="9:13" s="12" customFormat="1" x14ac:dyDescent="0.25">
      <c r="I974" s="16"/>
      <c r="K974" s="16"/>
      <c r="M974" s="16"/>
    </row>
  </sheetData>
  <sheetProtection formatCells="0" formatColumns="0" formatRows="0" insertColumns="0" insertRows="0" insertHyperlinks="0" deleteColumns="0" deleteRows="0" sort="0" autoFilter="0" pivotTables="0"/>
  <mergeCells count="41">
    <mergeCell ref="A36:G36"/>
    <mergeCell ref="A37:G37"/>
    <mergeCell ref="A31:G31"/>
    <mergeCell ref="A32:G32"/>
    <mergeCell ref="A33:G33"/>
    <mergeCell ref="A34:G34"/>
    <mergeCell ref="A35:G35"/>
    <mergeCell ref="A26:G26"/>
    <mergeCell ref="A27:G27"/>
    <mergeCell ref="A28:G28"/>
    <mergeCell ref="A29:G29"/>
    <mergeCell ref="A30:G30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41</v>
      </c>
    </row>
    <row r="3" spans="2:2" x14ac:dyDescent="0.25">
      <c r="B3" t="s">
        <v>42</v>
      </c>
    </row>
    <row r="4" spans="2:2" x14ac:dyDescent="0.25">
      <c r="B4" t="s">
        <v>43</v>
      </c>
    </row>
    <row r="5" spans="2:2" x14ac:dyDescent="0.25">
      <c r="B5" t="s">
        <v>44</v>
      </c>
    </row>
    <row r="6" spans="2:2" x14ac:dyDescent="0.25">
      <c r="B6" t="s">
        <v>45</v>
      </c>
    </row>
    <row r="7" spans="2:2" x14ac:dyDescent="0.25">
      <c r="B7" t="s">
        <v>46</v>
      </c>
    </row>
    <row r="8" spans="2:2" x14ac:dyDescent="0.25">
      <c r="B8" t="s">
        <v>47</v>
      </c>
    </row>
    <row r="9" spans="2:2" x14ac:dyDescent="0.25">
      <c r="B9" t="s">
        <v>48</v>
      </c>
    </row>
    <row r="10" spans="2:2" x14ac:dyDescent="0.25">
      <c r="B10" t="s">
        <v>49</v>
      </c>
    </row>
    <row r="11" spans="2:2" x14ac:dyDescent="0.25">
      <c r="B11" t="s">
        <v>50</v>
      </c>
    </row>
    <row r="12" spans="2:2" x14ac:dyDescent="0.25">
      <c r="B12" t="s">
        <v>51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dcterms:created xsi:type="dcterms:W3CDTF">2017-02-13T15:22:59Z</dcterms:created>
  <dcterms:modified xsi:type="dcterms:W3CDTF">2022-08-24T10:51:52Z</dcterms:modified>
  <cp:category/>
</cp:coreProperties>
</file>