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1кв истч" sheetId="1" r:id="rId1"/>
  </sheets>
  <definedNames>
    <definedName name="Z_500C2F4F_1743_499A_A051_20565DBF52B2_.wvu.PrintArea" localSheetId="0" hidden="1">'11кв истч'!$A$1:$X$20</definedName>
    <definedName name="_xlnm.Print_Titles" localSheetId="0">'11кв истч'!$15:$20</definedName>
    <definedName name="_xlnm.Print_Area" localSheetId="0">'11кв истч'!$A$11:$X$220</definedName>
  </definedNames>
  <calcPr calcId="145621"/>
</workbook>
</file>

<file path=xl/calcChain.xml><?xml version="1.0" encoding="utf-8"?>
<calcChain xmlns="http://schemas.openxmlformats.org/spreadsheetml/2006/main">
  <c r="I46" i="1" l="1"/>
  <c r="W23" i="1" l="1"/>
  <c r="V23" i="1"/>
  <c r="S23" i="1"/>
  <c r="R23" i="1"/>
  <c r="Q23" i="1"/>
  <c r="P23" i="1"/>
  <c r="M23" i="1"/>
  <c r="K23" i="1"/>
  <c r="J23" i="1"/>
  <c r="H23" i="1"/>
  <c r="G23" i="1"/>
  <c r="F23" i="1"/>
  <c r="E23" i="1"/>
  <c r="D23" i="1"/>
  <c r="D46" i="1"/>
  <c r="D45" i="1" s="1"/>
  <c r="W149" i="1"/>
  <c r="V149" i="1"/>
  <c r="U149" i="1"/>
  <c r="T149" i="1"/>
  <c r="S149" i="1"/>
  <c r="R149" i="1"/>
  <c r="Q149" i="1"/>
  <c r="P149" i="1"/>
  <c r="O149" i="1"/>
  <c r="N149" i="1"/>
  <c r="I149" i="1"/>
  <c r="D149" i="1"/>
  <c r="W45" i="1"/>
  <c r="V45" i="1"/>
  <c r="S45" i="1"/>
  <c r="R45" i="1"/>
  <c r="Q45" i="1"/>
  <c r="P45" i="1"/>
  <c r="M45" i="1"/>
  <c r="L45" i="1"/>
  <c r="L23" i="1" s="1"/>
  <c r="K45" i="1"/>
  <c r="J45" i="1"/>
  <c r="I45" i="1"/>
  <c r="I23" i="1" s="1"/>
  <c r="H45" i="1"/>
  <c r="G45" i="1"/>
  <c r="F45" i="1"/>
  <c r="E45" i="1"/>
  <c r="I82" i="1" l="1"/>
  <c r="L217" i="1" l="1"/>
  <c r="L211" i="1"/>
  <c r="L210" i="1" s="1"/>
  <c r="L205" i="1"/>
  <c r="L194" i="1"/>
  <c r="L193" i="1" s="1"/>
  <c r="L190" i="1"/>
  <c r="L188" i="1"/>
  <c r="L183" i="1"/>
  <c r="L182" i="1"/>
  <c r="L180" i="1"/>
  <c r="L178" i="1"/>
  <c r="L175" i="1"/>
  <c r="L174" i="1" s="1"/>
  <c r="L172" i="1"/>
  <c r="L171" i="1" s="1"/>
  <c r="L169" i="1"/>
  <c r="L167" i="1"/>
  <c r="L165" i="1"/>
  <c r="L164" i="1" s="1"/>
  <c r="L162" i="1"/>
  <c r="L160" i="1"/>
  <c r="L158" i="1"/>
  <c r="L156" i="1"/>
  <c r="L154" i="1"/>
  <c r="L153" i="1" s="1"/>
  <c r="L151" i="1"/>
  <c r="L132" i="1"/>
  <c r="L131" i="1" s="1"/>
  <c r="L130" i="1" s="1"/>
  <c r="L90" i="1"/>
  <c r="L78" i="1"/>
  <c r="L77" i="1" s="1"/>
  <c r="L75" i="1"/>
  <c r="L71" i="1"/>
  <c r="L70" i="1" s="1"/>
  <c r="L68" i="1"/>
  <c r="L65" i="1"/>
  <c r="L63" i="1"/>
  <c r="L61" i="1"/>
  <c r="L60" i="1" s="1"/>
  <c r="L58" i="1"/>
  <c r="L56" i="1"/>
  <c r="L54" i="1"/>
  <c r="L53" i="1" s="1"/>
  <c r="L50" i="1"/>
  <c r="L48" i="1"/>
  <c r="L44" i="1"/>
  <c r="L40" i="1"/>
  <c r="L36" i="1"/>
  <c r="L34" i="1"/>
  <c r="L28" i="1"/>
  <c r="L27" i="1"/>
  <c r="G217" i="1"/>
  <c r="U217" i="1" s="1"/>
  <c r="G211" i="1"/>
  <c r="G205" i="1"/>
  <c r="G194" i="1"/>
  <c r="G193" i="1" s="1"/>
  <c r="G190" i="1"/>
  <c r="G188" i="1"/>
  <c r="G183" i="1"/>
  <c r="G182" i="1" s="1"/>
  <c r="G27" i="1" s="1"/>
  <c r="G180" i="1"/>
  <c r="G178" i="1"/>
  <c r="U178" i="1" s="1"/>
  <c r="G175" i="1"/>
  <c r="G174" i="1"/>
  <c r="G172" i="1"/>
  <c r="U172" i="1" s="1"/>
  <c r="G169" i="1"/>
  <c r="G167" i="1"/>
  <c r="G165" i="1"/>
  <c r="G162" i="1"/>
  <c r="G160" i="1"/>
  <c r="G158" i="1"/>
  <c r="G156" i="1"/>
  <c r="G154" i="1"/>
  <c r="G151" i="1"/>
  <c r="U151" i="1" s="1"/>
  <c r="G132" i="1"/>
  <c r="G131" i="1" s="1"/>
  <c r="G90" i="1"/>
  <c r="G78" i="1"/>
  <c r="G77" i="1" s="1"/>
  <c r="G74" i="1" s="1"/>
  <c r="G75" i="1"/>
  <c r="G71" i="1"/>
  <c r="G70" i="1" s="1"/>
  <c r="G68" i="1"/>
  <c r="U68" i="1" s="1"/>
  <c r="G65" i="1"/>
  <c r="G63" i="1"/>
  <c r="G61" i="1"/>
  <c r="G60" i="1" s="1"/>
  <c r="G58" i="1"/>
  <c r="G56" i="1"/>
  <c r="G54" i="1"/>
  <c r="G50" i="1"/>
  <c r="G48" i="1"/>
  <c r="U48" i="1" s="1"/>
  <c r="G44" i="1"/>
  <c r="G40" i="1"/>
  <c r="G39" i="1"/>
  <c r="G36" i="1"/>
  <c r="G34" i="1"/>
  <c r="G28" i="1"/>
  <c r="U28" i="1" s="1"/>
  <c r="U220" i="1"/>
  <c r="U219" i="1"/>
  <c r="U218" i="1"/>
  <c r="U216" i="1"/>
  <c r="U215" i="1"/>
  <c r="U214" i="1"/>
  <c r="U213" i="1"/>
  <c r="U212" i="1"/>
  <c r="U211" i="1"/>
  <c r="U209" i="1"/>
  <c r="U208" i="1"/>
  <c r="U207" i="1"/>
  <c r="U206" i="1"/>
  <c r="U205" i="1"/>
  <c r="U203" i="1"/>
  <c r="U202" i="1"/>
  <c r="U201" i="1"/>
  <c r="U200" i="1"/>
  <c r="U199" i="1"/>
  <c r="U198" i="1"/>
  <c r="U197" i="1"/>
  <c r="U196" i="1"/>
  <c r="U195" i="1"/>
  <c r="U191" i="1"/>
  <c r="U190" i="1"/>
  <c r="U189" i="1"/>
  <c r="U188" i="1"/>
  <c r="U187" i="1"/>
  <c r="U185" i="1"/>
  <c r="U181" i="1"/>
  <c r="U180" i="1"/>
  <c r="U179" i="1"/>
  <c r="U176" i="1"/>
  <c r="U173" i="1"/>
  <c r="U170" i="1"/>
  <c r="U169" i="1"/>
  <c r="U168" i="1"/>
  <c r="U167" i="1"/>
  <c r="U163" i="1"/>
  <c r="U162" i="1"/>
  <c r="U161" i="1"/>
  <c r="U160" i="1"/>
  <c r="U159" i="1"/>
  <c r="U157" i="1"/>
  <c r="U156" i="1"/>
  <c r="U155" i="1"/>
  <c r="U154" i="1"/>
  <c r="U152" i="1"/>
  <c r="U148" i="1"/>
  <c r="U147" i="1"/>
  <c r="U146" i="1"/>
  <c r="U145" i="1"/>
  <c r="U144" i="1"/>
  <c r="U143" i="1"/>
  <c r="U142" i="1"/>
  <c r="U139" i="1"/>
  <c r="U138" i="1"/>
  <c r="U137" i="1"/>
  <c r="U136" i="1"/>
  <c r="U135" i="1"/>
  <c r="U134" i="1"/>
  <c r="U133" i="1"/>
  <c r="U128" i="1"/>
  <c r="U127" i="1"/>
  <c r="U126" i="1"/>
  <c r="U125" i="1"/>
  <c r="U124" i="1"/>
  <c r="U123" i="1"/>
  <c r="U122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89" i="1"/>
  <c r="U88" i="1"/>
  <c r="U87" i="1"/>
  <c r="U86" i="1"/>
  <c r="U85" i="1"/>
  <c r="U84" i="1"/>
  <c r="U83" i="1"/>
  <c r="U81" i="1"/>
  <c r="U80" i="1"/>
  <c r="U79" i="1"/>
  <c r="U76" i="1"/>
  <c r="U75" i="1"/>
  <c r="U72" i="1"/>
  <c r="U69" i="1"/>
  <c r="U66" i="1"/>
  <c r="U65" i="1"/>
  <c r="U64" i="1"/>
  <c r="U63" i="1"/>
  <c r="U62" i="1"/>
  <c r="U59" i="1"/>
  <c r="U58" i="1"/>
  <c r="U57" i="1"/>
  <c r="U56" i="1"/>
  <c r="U55" i="1"/>
  <c r="U54" i="1"/>
  <c r="U51" i="1"/>
  <c r="U50" i="1"/>
  <c r="U49" i="1"/>
  <c r="U43" i="1"/>
  <c r="U42" i="1"/>
  <c r="U41" i="1"/>
  <c r="U40" i="1"/>
  <c r="U38" i="1"/>
  <c r="U37" i="1"/>
  <c r="U36" i="1"/>
  <c r="U35" i="1"/>
  <c r="U34" i="1"/>
  <c r="W46" i="1"/>
  <c r="V46" i="1"/>
  <c r="T46" i="1"/>
  <c r="T45" i="1" s="1"/>
  <c r="T23" i="1" s="1"/>
  <c r="S46" i="1"/>
  <c r="R46" i="1"/>
  <c r="R44" i="1" s="1"/>
  <c r="Q46" i="1"/>
  <c r="P46" i="1"/>
  <c r="O46" i="1"/>
  <c r="O45" i="1" s="1"/>
  <c r="O23" i="1" s="1"/>
  <c r="V44" i="1"/>
  <c r="P44" i="1"/>
  <c r="P217" i="1"/>
  <c r="W220" i="1"/>
  <c r="V220" i="1"/>
  <c r="T220" i="1"/>
  <c r="S220" i="1"/>
  <c r="R220" i="1"/>
  <c r="N220" i="1" s="1"/>
  <c r="Q220" i="1"/>
  <c r="P220" i="1"/>
  <c r="W219" i="1"/>
  <c r="V219" i="1"/>
  <c r="T219" i="1"/>
  <c r="S219" i="1"/>
  <c r="R219" i="1"/>
  <c r="Q219" i="1"/>
  <c r="P219" i="1"/>
  <c r="W218" i="1"/>
  <c r="V218" i="1"/>
  <c r="V217" i="1" s="1"/>
  <c r="T218" i="1"/>
  <c r="S218" i="1"/>
  <c r="R218" i="1"/>
  <c r="R217" i="1" s="1"/>
  <c r="Q218" i="1"/>
  <c r="P218" i="1"/>
  <c r="W216" i="1"/>
  <c r="V216" i="1"/>
  <c r="V211" i="1" s="1"/>
  <c r="T216" i="1"/>
  <c r="S216" i="1"/>
  <c r="R216" i="1"/>
  <c r="Q216" i="1"/>
  <c r="P216" i="1"/>
  <c r="N216" i="1" s="1"/>
  <c r="W215" i="1"/>
  <c r="V215" i="1"/>
  <c r="T215" i="1"/>
  <c r="S215" i="1"/>
  <c r="R215" i="1"/>
  <c r="Q215" i="1"/>
  <c r="P215" i="1"/>
  <c r="N215" i="1"/>
  <c r="W214" i="1"/>
  <c r="V214" i="1"/>
  <c r="T214" i="1"/>
  <c r="S214" i="1"/>
  <c r="R214" i="1"/>
  <c r="Q214" i="1"/>
  <c r="P214" i="1"/>
  <c r="N214" i="1"/>
  <c r="W213" i="1"/>
  <c r="V213" i="1"/>
  <c r="T213" i="1"/>
  <c r="S213" i="1"/>
  <c r="R213" i="1"/>
  <c r="Q213" i="1"/>
  <c r="P213" i="1"/>
  <c r="W212" i="1"/>
  <c r="V212" i="1"/>
  <c r="T212" i="1"/>
  <c r="S212" i="1"/>
  <c r="R212" i="1"/>
  <c r="R211" i="1" s="1"/>
  <c r="R210" i="1" s="1"/>
  <c r="Q212" i="1"/>
  <c r="P212" i="1"/>
  <c r="P211" i="1" s="1"/>
  <c r="P210" i="1" s="1"/>
  <c r="W209" i="1"/>
  <c r="V209" i="1"/>
  <c r="T209" i="1"/>
  <c r="S209" i="1"/>
  <c r="R209" i="1"/>
  <c r="Q209" i="1"/>
  <c r="P209" i="1"/>
  <c r="W208" i="1"/>
  <c r="V208" i="1"/>
  <c r="T208" i="1"/>
  <c r="S208" i="1"/>
  <c r="R208" i="1"/>
  <c r="Q208" i="1"/>
  <c r="P208" i="1"/>
  <c r="N208" i="1" s="1"/>
  <c r="W207" i="1"/>
  <c r="V207" i="1"/>
  <c r="T207" i="1"/>
  <c r="S207" i="1"/>
  <c r="R207" i="1"/>
  <c r="Q207" i="1"/>
  <c r="P207" i="1"/>
  <c r="N207" i="1" s="1"/>
  <c r="W206" i="1"/>
  <c r="V206" i="1"/>
  <c r="V205" i="1" s="1"/>
  <c r="T206" i="1"/>
  <c r="T205" i="1" s="1"/>
  <c r="S206" i="1"/>
  <c r="R206" i="1"/>
  <c r="R205" i="1" s="1"/>
  <c r="Q206" i="1"/>
  <c r="P206" i="1"/>
  <c r="P205" i="1" s="1"/>
  <c r="W204" i="1"/>
  <c r="V204" i="1"/>
  <c r="T204" i="1"/>
  <c r="U204" i="1" s="1"/>
  <c r="S204" i="1"/>
  <c r="R204" i="1"/>
  <c r="Q204" i="1"/>
  <c r="P204" i="1"/>
  <c r="W203" i="1"/>
  <c r="V203" i="1"/>
  <c r="T203" i="1"/>
  <c r="S203" i="1"/>
  <c r="R203" i="1"/>
  <c r="Q203" i="1"/>
  <c r="P203" i="1"/>
  <c r="W202" i="1"/>
  <c r="V202" i="1"/>
  <c r="T202" i="1"/>
  <c r="S202" i="1"/>
  <c r="R202" i="1"/>
  <c r="Q202" i="1"/>
  <c r="P202" i="1"/>
  <c r="W201" i="1"/>
  <c r="V201" i="1"/>
  <c r="T201" i="1"/>
  <c r="S201" i="1"/>
  <c r="R201" i="1"/>
  <c r="Q201" i="1"/>
  <c r="P201" i="1"/>
  <c r="N201" i="1" s="1"/>
  <c r="W200" i="1"/>
  <c r="V200" i="1"/>
  <c r="T200" i="1"/>
  <c r="S200" i="1"/>
  <c r="R200" i="1"/>
  <c r="Q200" i="1"/>
  <c r="P200" i="1"/>
  <c r="N200" i="1" s="1"/>
  <c r="W199" i="1"/>
  <c r="V199" i="1"/>
  <c r="T199" i="1"/>
  <c r="S199" i="1"/>
  <c r="R199" i="1"/>
  <c r="Q199" i="1"/>
  <c r="P199" i="1"/>
  <c r="W198" i="1"/>
  <c r="V198" i="1"/>
  <c r="T198" i="1"/>
  <c r="S198" i="1"/>
  <c r="R198" i="1"/>
  <c r="Q198" i="1"/>
  <c r="P198" i="1"/>
  <c r="W197" i="1"/>
  <c r="V197" i="1"/>
  <c r="T197" i="1"/>
  <c r="S197" i="1"/>
  <c r="R197" i="1"/>
  <c r="Q197" i="1"/>
  <c r="P197" i="1"/>
  <c r="N197" i="1" s="1"/>
  <c r="W196" i="1"/>
  <c r="V196" i="1"/>
  <c r="T196" i="1"/>
  <c r="S196" i="1"/>
  <c r="R196" i="1"/>
  <c r="Q196" i="1"/>
  <c r="P196" i="1"/>
  <c r="N196" i="1" s="1"/>
  <c r="W195" i="1"/>
  <c r="V195" i="1"/>
  <c r="V194" i="1" s="1"/>
  <c r="V193" i="1" s="1"/>
  <c r="T195" i="1"/>
  <c r="S195" i="1"/>
  <c r="R195" i="1"/>
  <c r="R194" i="1" s="1"/>
  <c r="R193" i="1" s="1"/>
  <c r="R192" i="1" s="1"/>
  <c r="R29" i="1" s="1"/>
  <c r="Q195" i="1"/>
  <c r="P195" i="1"/>
  <c r="P194" i="1" s="1"/>
  <c r="P193" i="1" s="1"/>
  <c r="P192" i="1" s="1"/>
  <c r="P29" i="1" s="1"/>
  <c r="W191" i="1"/>
  <c r="V191" i="1"/>
  <c r="V190" i="1" s="1"/>
  <c r="V28" i="1" s="1"/>
  <c r="T191" i="1"/>
  <c r="S191" i="1"/>
  <c r="R191" i="1"/>
  <c r="R190" i="1" s="1"/>
  <c r="R28" i="1" s="1"/>
  <c r="Q191" i="1"/>
  <c r="P191" i="1"/>
  <c r="P190" i="1" s="1"/>
  <c r="P28" i="1" s="1"/>
  <c r="O191" i="1"/>
  <c r="W189" i="1"/>
  <c r="V189" i="1"/>
  <c r="V188" i="1" s="1"/>
  <c r="T189" i="1"/>
  <c r="T188" i="1" s="1"/>
  <c r="S189" i="1"/>
  <c r="R189" i="1"/>
  <c r="R188" i="1" s="1"/>
  <c r="Q189" i="1"/>
  <c r="P189" i="1"/>
  <c r="N189" i="1" s="1"/>
  <c r="N188" i="1" s="1"/>
  <c r="W187" i="1"/>
  <c r="V187" i="1"/>
  <c r="T187" i="1"/>
  <c r="S187" i="1"/>
  <c r="R187" i="1"/>
  <c r="Q187" i="1"/>
  <c r="P187" i="1"/>
  <c r="W186" i="1"/>
  <c r="V186" i="1"/>
  <c r="T186" i="1"/>
  <c r="U186" i="1" s="1"/>
  <c r="S186" i="1"/>
  <c r="R186" i="1"/>
  <c r="Q186" i="1"/>
  <c r="P186" i="1"/>
  <c r="W185" i="1"/>
  <c r="V185" i="1"/>
  <c r="T185" i="1"/>
  <c r="S185" i="1"/>
  <c r="R185" i="1"/>
  <c r="Q185" i="1"/>
  <c r="P185" i="1"/>
  <c r="W184" i="1"/>
  <c r="V184" i="1"/>
  <c r="V183" i="1" s="1"/>
  <c r="V182" i="1" s="1"/>
  <c r="V27" i="1" s="1"/>
  <c r="T184" i="1"/>
  <c r="S184" i="1"/>
  <c r="R184" i="1"/>
  <c r="R183" i="1" s="1"/>
  <c r="R182" i="1" s="1"/>
  <c r="R27" i="1" s="1"/>
  <c r="Q184" i="1"/>
  <c r="P184" i="1"/>
  <c r="P183" i="1" s="1"/>
  <c r="W181" i="1"/>
  <c r="V181" i="1"/>
  <c r="V180" i="1" s="1"/>
  <c r="T181" i="1"/>
  <c r="T180" i="1" s="1"/>
  <c r="S181" i="1"/>
  <c r="R181" i="1"/>
  <c r="R180" i="1" s="1"/>
  <c r="Q181" i="1"/>
  <c r="P181" i="1"/>
  <c r="P180" i="1" s="1"/>
  <c r="O181" i="1"/>
  <c r="N181" i="1"/>
  <c r="N180" i="1" s="1"/>
  <c r="W179" i="1"/>
  <c r="V179" i="1"/>
  <c r="V178" i="1" s="1"/>
  <c r="V177" i="1" s="1"/>
  <c r="T179" i="1"/>
  <c r="T178" i="1" s="1"/>
  <c r="T177" i="1" s="1"/>
  <c r="T26" i="1" s="1"/>
  <c r="S179" i="1"/>
  <c r="R179" i="1"/>
  <c r="R178" i="1" s="1"/>
  <c r="Q179" i="1"/>
  <c r="P179" i="1"/>
  <c r="P178" i="1" s="1"/>
  <c r="O179" i="1"/>
  <c r="W176" i="1"/>
  <c r="V176" i="1"/>
  <c r="V175" i="1" s="1"/>
  <c r="V174" i="1" s="1"/>
  <c r="T176" i="1"/>
  <c r="T175" i="1" s="1"/>
  <c r="T174" i="1" s="1"/>
  <c r="S176" i="1"/>
  <c r="R176" i="1"/>
  <c r="R175" i="1" s="1"/>
  <c r="R174" i="1" s="1"/>
  <c r="Q176" i="1"/>
  <c r="P176" i="1"/>
  <c r="N176" i="1" s="1"/>
  <c r="N175" i="1" s="1"/>
  <c r="N174" i="1" s="1"/>
  <c r="W173" i="1"/>
  <c r="V173" i="1"/>
  <c r="V172" i="1" s="1"/>
  <c r="T173" i="1"/>
  <c r="T172" i="1" s="1"/>
  <c r="S173" i="1"/>
  <c r="R173" i="1"/>
  <c r="R172" i="1" s="1"/>
  <c r="R171" i="1" s="1"/>
  <c r="Q173" i="1"/>
  <c r="P173" i="1"/>
  <c r="N173" i="1" s="1"/>
  <c r="N172" i="1" s="1"/>
  <c r="O173" i="1"/>
  <c r="W170" i="1"/>
  <c r="V170" i="1"/>
  <c r="V169" i="1" s="1"/>
  <c r="T170" i="1"/>
  <c r="S170" i="1"/>
  <c r="R170" i="1"/>
  <c r="R169" i="1" s="1"/>
  <c r="Q170" i="1"/>
  <c r="P170" i="1"/>
  <c r="P169" i="1" s="1"/>
  <c r="O170" i="1"/>
  <c r="W168" i="1"/>
  <c r="V168" i="1"/>
  <c r="V167" i="1" s="1"/>
  <c r="T168" i="1"/>
  <c r="S168" i="1"/>
  <c r="R168" i="1"/>
  <c r="R167" i="1" s="1"/>
  <c r="Q168" i="1"/>
  <c r="P168" i="1"/>
  <c r="P167" i="1" s="1"/>
  <c r="O168" i="1"/>
  <c r="W166" i="1"/>
  <c r="V166" i="1"/>
  <c r="V165" i="1" s="1"/>
  <c r="V164" i="1" s="1"/>
  <c r="T166" i="1"/>
  <c r="T165" i="1" s="1"/>
  <c r="T164" i="1" s="1"/>
  <c r="S166" i="1"/>
  <c r="R166" i="1"/>
  <c r="R165" i="1" s="1"/>
  <c r="R164" i="1" s="1"/>
  <c r="Q166" i="1"/>
  <c r="P166" i="1"/>
  <c r="P165" i="1" s="1"/>
  <c r="P164" i="1" s="1"/>
  <c r="W163" i="1"/>
  <c r="V163" i="1"/>
  <c r="V162" i="1" s="1"/>
  <c r="T163" i="1"/>
  <c r="T162" i="1" s="1"/>
  <c r="S163" i="1"/>
  <c r="R163" i="1"/>
  <c r="R162" i="1" s="1"/>
  <c r="Q163" i="1"/>
  <c r="P163" i="1"/>
  <c r="N163" i="1" s="1"/>
  <c r="N162" i="1" s="1"/>
  <c r="O163" i="1"/>
  <c r="W161" i="1"/>
  <c r="V161" i="1"/>
  <c r="V160" i="1" s="1"/>
  <c r="T161" i="1"/>
  <c r="S161" i="1"/>
  <c r="R161" i="1"/>
  <c r="R160" i="1" s="1"/>
  <c r="Q161" i="1"/>
  <c r="P161" i="1"/>
  <c r="P160" i="1" s="1"/>
  <c r="O161" i="1"/>
  <c r="W159" i="1"/>
  <c r="V159" i="1"/>
  <c r="V158" i="1" s="1"/>
  <c r="T159" i="1"/>
  <c r="T158" i="1" s="1"/>
  <c r="S159" i="1"/>
  <c r="R159" i="1"/>
  <c r="R158" i="1" s="1"/>
  <c r="Q159" i="1"/>
  <c r="P159" i="1"/>
  <c r="P158" i="1" s="1"/>
  <c r="O159" i="1"/>
  <c r="W157" i="1"/>
  <c r="V157" i="1"/>
  <c r="V156" i="1" s="1"/>
  <c r="T157" i="1"/>
  <c r="T156" i="1" s="1"/>
  <c r="S157" i="1"/>
  <c r="R157" i="1"/>
  <c r="R156" i="1" s="1"/>
  <c r="Q157" i="1"/>
  <c r="P157" i="1"/>
  <c r="P156" i="1" s="1"/>
  <c r="O157" i="1"/>
  <c r="W155" i="1"/>
  <c r="V155" i="1"/>
  <c r="V154" i="1" s="1"/>
  <c r="T155" i="1"/>
  <c r="T154" i="1" s="1"/>
  <c r="S155" i="1"/>
  <c r="R155" i="1"/>
  <c r="R154" i="1" s="1"/>
  <c r="Q155" i="1"/>
  <c r="P155" i="1"/>
  <c r="P154" i="1" s="1"/>
  <c r="O155" i="1"/>
  <c r="W152" i="1"/>
  <c r="V152" i="1"/>
  <c r="V151" i="1" s="1"/>
  <c r="T152" i="1"/>
  <c r="T151" i="1" s="1"/>
  <c r="S152" i="1"/>
  <c r="R152" i="1"/>
  <c r="R151" i="1" s="1"/>
  <c r="Q152" i="1"/>
  <c r="P152" i="1"/>
  <c r="P151" i="1" s="1"/>
  <c r="O152" i="1"/>
  <c r="W150" i="1"/>
  <c r="V150" i="1"/>
  <c r="T150" i="1"/>
  <c r="S150" i="1"/>
  <c r="R150" i="1"/>
  <c r="Q150" i="1"/>
  <c r="P150" i="1"/>
  <c r="W148" i="1"/>
  <c r="V148" i="1"/>
  <c r="T148" i="1"/>
  <c r="S148" i="1"/>
  <c r="R148" i="1"/>
  <c r="Q148" i="1"/>
  <c r="P148" i="1"/>
  <c r="W147" i="1"/>
  <c r="V147" i="1"/>
  <c r="T147" i="1"/>
  <c r="S147" i="1"/>
  <c r="R147" i="1"/>
  <c r="Q147" i="1"/>
  <c r="P147" i="1"/>
  <c r="W146" i="1"/>
  <c r="V146" i="1"/>
  <c r="T146" i="1"/>
  <c r="S146" i="1"/>
  <c r="R146" i="1"/>
  <c r="Q146" i="1"/>
  <c r="P146" i="1"/>
  <c r="W145" i="1"/>
  <c r="V145" i="1"/>
  <c r="T145" i="1"/>
  <c r="S145" i="1"/>
  <c r="R145" i="1"/>
  <c r="Q145" i="1"/>
  <c r="P145" i="1"/>
  <c r="W144" i="1"/>
  <c r="V144" i="1"/>
  <c r="T144" i="1"/>
  <c r="S144" i="1"/>
  <c r="R144" i="1"/>
  <c r="Q144" i="1"/>
  <c r="P144" i="1"/>
  <c r="O143" i="1"/>
  <c r="P143" i="1"/>
  <c r="Q143" i="1"/>
  <c r="R143" i="1"/>
  <c r="S143" i="1"/>
  <c r="T143" i="1"/>
  <c r="V143" i="1"/>
  <c r="W143" i="1"/>
  <c r="W142" i="1"/>
  <c r="V142" i="1"/>
  <c r="T142" i="1"/>
  <c r="S142" i="1"/>
  <c r="R142" i="1"/>
  <c r="Q142" i="1"/>
  <c r="P142" i="1"/>
  <c r="O142" i="1"/>
  <c r="W141" i="1"/>
  <c r="V141" i="1"/>
  <c r="T141" i="1"/>
  <c r="S141" i="1"/>
  <c r="R141" i="1"/>
  <c r="Q141" i="1"/>
  <c r="P141" i="1"/>
  <c r="W140" i="1"/>
  <c r="V140" i="1"/>
  <c r="T140" i="1"/>
  <c r="U140" i="1" s="1"/>
  <c r="S140" i="1"/>
  <c r="R140" i="1"/>
  <c r="Q140" i="1"/>
  <c r="P140" i="1"/>
  <c r="W139" i="1"/>
  <c r="V139" i="1"/>
  <c r="T139" i="1"/>
  <c r="S139" i="1"/>
  <c r="R139" i="1"/>
  <c r="Q139" i="1"/>
  <c r="P139" i="1"/>
  <c r="W138" i="1"/>
  <c r="V138" i="1"/>
  <c r="T138" i="1"/>
  <c r="S138" i="1"/>
  <c r="R138" i="1"/>
  <c r="Q138" i="1"/>
  <c r="P138" i="1"/>
  <c r="W137" i="1"/>
  <c r="V137" i="1"/>
  <c r="T137" i="1"/>
  <c r="S137" i="1"/>
  <c r="R137" i="1"/>
  <c r="Q137" i="1"/>
  <c r="P137" i="1"/>
  <c r="W136" i="1"/>
  <c r="V136" i="1"/>
  <c r="T136" i="1"/>
  <c r="S136" i="1"/>
  <c r="R136" i="1"/>
  <c r="Q136" i="1"/>
  <c r="P136" i="1"/>
  <c r="W135" i="1"/>
  <c r="V135" i="1"/>
  <c r="T135" i="1"/>
  <c r="S135" i="1"/>
  <c r="R135" i="1"/>
  <c r="Q135" i="1"/>
  <c r="P135" i="1"/>
  <c r="W134" i="1"/>
  <c r="V134" i="1"/>
  <c r="T134" i="1"/>
  <c r="S134" i="1"/>
  <c r="R134" i="1"/>
  <c r="Q134" i="1"/>
  <c r="P134" i="1"/>
  <c r="N134" i="1" s="1"/>
  <c r="W133" i="1"/>
  <c r="V133" i="1"/>
  <c r="T133" i="1"/>
  <c r="S133" i="1"/>
  <c r="R133" i="1"/>
  <c r="Q133" i="1"/>
  <c r="P133" i="1"/>
  <c r="W129" i="1"/>
  <c r="V129" i="1"/>
  <c r="T129" i="1"/>
  <c r="U129" i="1" s="1"/>
  <c r="S129" i="1"/>
  <c r="R129" i="1"/>
  <c r="Q129" i="1"/>
  <c r="P129" i="1"/>
  <c r="W128" i="1"/>
  <c r="V128" i="1"/>
  <c r="T128" i="1"/>
  <c r="S128" i="1"/>
  <c r="R128" i="1"/>
  <c r="Q128" i="1"/>
  <c r="P128" i="1"/>
  <c r="W127" i="1"/>
  <c r="V127" i="1"/>
  <c r="T127" i="1"/>
  <c r="S127" i="1"/>
  <c r="R127" i="1"/>
  <c r="Q127" i="1"/>
  <c r="P127" i="1"/>
  <c r="W126" i="1"/>
  <c r="V126" i="1"/>
  <c r="T126" i="1"/>
  <c r="S126" i="1"/>
  <c r="R126" i="1"/>
  <c r="Q126" i="1"/>
  <c r="P126" i="1"/>
  <c r="W125" i="1"/>
  <c r="V125" i="1"/>
  <c r="T125" i="1"/>
  <c r="S125" i="1"/>
  <c r="R125" i="1"/>
  <c r="Q125" i="1"/>
  <c r="P125" i="1"/>
  <c r="W124" i="1"/>
  <c r="V124" i="1"/>
  <c r="T124" i="1"/>
  <c r="S124" i="1"/>
  <c r="R124" i="1"/>
  <c r="Q124" i="1"/>
  <c r="P124" i="1"/>
  <c r="W123" i="1"/>
  <c r="V123" i="1"/>
  <c r="T123" i="1"/>
  <c r="S123" i="1"/>
  <c r="R123" i="1"/>
  <c r="Q123" i="1"/>
  <c r="P123" i="1"/>
  <c r="W122" i="1"/>
  <c r="V122" i="1"/>
  <c r="T122" i="1"/>
  <c r="S122" i="1"/>
  <c r="R122" i="1"/>
  <c r="Q122" i="1"/>
  <c r="P122" i="1"/>
  <c r="W121" i="1"/>
  <c r="V121" i="1"/>
  <c r="T121" i="1"/>
  <c r="U121" i="1" s="1"/>
  <c r="S121" i="1"/>
  <c r="R121" i="1"/>
  <c r="Q121" i="1"/>
  <c r="P121" i="1"/>
  <c r="W120" i="1"/>
  <c r="V120" i="1"/>
  <c r="T120" i="1"/>
  <c r="S120" i="1"/>
  <c r="R120" i="1"/>
  <c r="Q120" i="1"/>
  <c r="P120" i="1"/>
  <c r="W119" i="1"/>
  <c r="V119" i="1"/>
  <c r="T119" i="1"/>
  <c r="S119" i="1"/>
  <c r="R119" i="1"/>
  <c r="Q119" i="1"/>
  <c r="P119" i="1"/>
  <c r="W118" i="1"/>
  <c r="V118" i="1"/>
  <c r="T118" i="1"/>
  <c r="S118" i="1"/>
  <c r="R118" i="1"/>
  <c r="Q118" i="1"/>
  <c r="P118" i="1"/>
  <c r="W117" i="1"/>
  <c r="V117" i="1"/>
  <c r="T117" i="1"/>
  <c r="S117" i="1"/>
  <c r="R117" i="1"/>
  <c r="Q117" i="1"/>
  <c r="P117" i="1"/>
  <c r="W116" i="1"/>
  <c r="V116" i="1"/>
  <c r="T116" i="1"/>
  <c r="S116" i="1"/>
  <c r="R116" i="1"/>
  <c r="Q116" i="1"/>
  <c r="P116" i="1"/>
  <c r="W115" i="1"/>
  <c r="V115" i="1"/>
  <c r="T115" i="1"/>
  <c r="S115" i="1"/>
  <c r="R115" i="1"/>
  <c r="Q115" i="1"/>
  <c r="P115" i="1"/>
  <c r="W114" i="1"/>
  <c r="V114" i="1"/>
  <c r="T114" i="1"/>
  <c r="S114" i="1"/>
  <c r="R114" i="1"/>
  <c r="Q114" i="1"/>
  <c r="P114" i="1"/>
  <c r="W113" i="1"/>
  <c r="V113" i="1"/>
  <c r="T113" i="1"/>
  <c r="S113" i="1"/>
  <c r="R113" i="1"/>
  <c r="Q113" i="1"/>
  <c r="P113" i="1"/>
  <c r="W112" i="1"/>
  <c r="V112" i="1"/>
  <c r="T112" i="1"/>
  <c r="S112" i="1"/>
  <c r="R112" i="1"/>
  <c r="Q112" i="1"/>
  <c r="P112" i="1"/>
  <c r="W111" i="1"/>
  <c r="V111" i="1"/>
  <c r="T111" i="1"/>
  <c r="S111" i="1"/>
  <c r="R111" i="1"/>
  <c r="Q111" i="1"/>
  <c r="P111" i="1"/>
  <c r="W110" i="1"/>
  <c r="V110" i="1"/>
  <c r="T110" i="1"/>
  <c r="S110" i="1"/>
  <c r="R110" i="1"/>
  <c r="Q110" i="1"/>
  <c r="P110" i="1"/>
  <c r="W109" i="1"/>
  <c r="V109" i="1"/>
  <c r="T109" i="1"/>
  <c r="S109" i="1"/>
  <c r="R109" i="1"/>
  <c r="Q109" i="1"/>
  <c r="P109" i="1"/>
  <c r="W108" i="1"/>
  <c r="V108" i="1"/>
  <c r="T108" i="1"/>
  <c r="S108" i="1"/>
  <c r="R108" i="1"/>
  <c r="Q108" i="1"/>
  <c r="P108" i="1"/>
  <c r="W107" i="1"/>
  <c r="V107" i="1"/>
  <c r="T107" i="1"/>
  <c r="S107" i="1"/>
  <c r="R107" i="1"/>
  <c r="Q107" i="1"/>
  <c r="P107" i="1"/>
  <c r="W106" i="1"/>
  <c r="V106" i="1"/>
  <c r="T106" i="1"/>
  <c r="S106" i="1"/>
  <c r="R106" i="1"/>
  <c r="Q106" i="1"/>
  <c r="P106" i="1"/>
  <c r="N106" i="1" s="1"/>
  <c r="W105" i="1"/>
  <c r="V105" i="1"/>
  <c r="T105" i="1"/>
  <c r="S105" i="1"/>
  <c r="R105" i="1"/>
  <c r="Q105" i="1"/>
  <c r="P105" i="1"/>
  <c r="N105" i="1" s="1"/>
  <c r="W104" i="1"/>
  <c r="V104" i="1"/>
  <c r="T104" i="1"/>
  <c r="S104" i="1"/>
  <c r="R104" i="1"/>
  <c r="Q104" i="1"/>
  <c r="P104" i="1"/>
  <c r="W103" i="1"/>
  <c r="V103" i="1"/>
  <c r="T103" i="1"/>
  <c r="S103" i="1"/>
  <c r="R103" i="1"/>
  <c r="Q103" i="1"/>
  <c r="P103" i="1"/>
  <c r="W102" i="1"/>
  <c r="V102" i="1"/>
  <c r="T102" i="1"/>
  <c r="S102" i="1"/>
  <c r="R102" i="1"/>
  <c r="Q102" i="1"/>
  <c r="P102" i="1"/>
  <c r="W101" i="1"/>
  <c r="V101" i="1"/>
  <c r="T101" i="1"/>
  <c r="S101" i="1"/>
  <c r="R101" i="1"/>
  <c r="Q101" i="1"/>
  <c r="P101" i="1"/>
  <c r="W100" i="1"/>
  <c r="V100" i="1"/>
  <c r="T100" i="1"/>
  <c r="S100" i="1"/>
  <c r="R100" i="1"/>
  <c r="Q100" i="1"/>
  <c r="P100" i="1"/>
  <c r="W99" i="1"/>
  <c r="V99" i="1"/>
  <c r="T99" i="1"/>
  <c r="S99" i="1"/>
  <c r="R99" i="1"/>
  <c r="Q99" i="1"/>
  <c r="P99" i="1"/>
  <c r="W98" i="1"/>
  <c r="V98" i="1"/>
  <c r="T98" i="1"/>
  <c r="S98" i="1"/>
  <c r="R98" i="1"/>
  <c r="N98" i="1" s="1"/>
  <c r="Q98" i="1"/>
  <c r="P98" i="1"/>
  <c r="W97" i="1"/>
  <c r="V97" i="1"/>
  <c r="T97" i="1"/>
  <c r="S97" i="1"/>
  <c r="R97" i="1"/>
  <c r="Q97" i="1"/>
  <c r="P97" i="1"/>
  <c r="W96" i="1"/>
  <c r="V96" i="1"/>
  <c r="T96" i="1"/>
  <c r="S96" i="1"/>
  <c r="R96" i="1"/>
  <c r="Q96" i="1"/>
  <c r="P96" i="1"/>
  <c r="W95" i="1"/>
  <c r="V95" i="1"/>
  <c r="T95" i="1"/>
  <c r="S95" i="1"/>
  <c r="R95" i="1"/>
  <c r="Q95" i="1"/>
  <c r="P95" i="1"/>
  <c r="W94" i="1"/>
  <c r="V94" i="1"/>
  <c r="T94" i="1"/>
  <c r="S94" i="1"/>
  <c r="R94" i="1"/>
  <c r="Q94" i="1"/>
  <c r="P94" i="1"/>
  <c r="W93" i="1"/>
  <c r="V93" i="1"/>
  <c r="T93" i="1"/>
  <c r="S93" i="1"/>
  <c r="R93" i="1"/>
  <c r="Q93" i="1"/>
  <c r="P93" i="1"/>
  <c r="W92" i="1"/>
  <c r="V92" i="1"/>
  <c r="T92" i="1"/>
  <c r="S92" i="1"/>
  <c r="R92" i="1"/>
  <c r="Q92" i="1"/>
  <c r="P92" i="1"/>
  <c r="W91" i="1"/>
  <c r="V91" i="1"/>
  <c r="T91" i="1"/>
  <c r="S91" i="1"/>
  <c r="R91" i="1"/>
  <c r="Q91" i="1"/>
  <c r="P91" i="1"/>
  <c r="W76" i="1"/>
  <c r="V76" i="1"/>
  <c r="V75" i="1" s="1"/>
  <c r="T76" i="1"/>
  <c r="T75" i="1" s="1"/>
  <c r="S76" i="1"/>
  <c r="R76" i="1"/>
  <c r="R75" i="1" s="1"/>
  <c r="Q76" i="1"/>
  <c r="P76" i="1"/>
  <c r="N76" i="1" s="1"/>
  <c r="N75" i="1" s="1"/>
  <c r="O76" i="1"/>
  <c r="W72" i="1"/>
  <c r="V72" i="1"/>
  <c r="V71" i="1" s="1"/>
  <c r="V70" i="1" s="1"/>
  <c r="T72" i="1"/>
  <c r="T71" i="1" s="1"/>
  <c r="T70" i="1" s="1"/>
  <c r="S72" i="1"/>
  <c r="R72" i="1"/>
  <c r="R71" i="1" s="1"/>
  <c r="R70" i="1" s="1"/>
  <c r="R67" i="1" s="1"/>
  <c r="Q72" i="1"/>
  <c r="P72" i="1"/>
  <c r="P71" i="1" s="1"/>
  <c r="P70" i="1" s="1"/>
  <c r="P67" i="1" s="1"/>
  <c r="W69" i="1"/>
  <c r="V69" i="1"/>
  <c r="V68" i="1" s="1"/>
  <c r="T69" i="1"/>
  <c r="T68" i="1" s="1"/>
  <c r="S69" i="1"/>
  <c r="R69" i="1"/>
  <c r="R68" i="1" s="1"/>
  <c r="Q69" i="1"/>
  <c r="P69" i="1"/>
  <c r="P68" i="1" s="1"/>
  <c r="O69" i="1"/>
  <c r="W66" i="1"/>
  <c r="V66" i="1"/>
  <c r="V65" i="1" s="1"/>
  <c r="T66" i="1"/>
  <c r="T65" i="1" s="1"/>
  <c r="S66" i="1"/>
  <c r="R66" i="1"/>
  <c r="R65" i="1" s="1"/>
  <c r="Q66" i="1"/>
  <c r="P66" i="1"/>
  <c r="P65" i="1" s="1"/>
  <c r="O66" i="1"/>
  <c r="W64" i="1"/>
  <c r="V64" i="1"/>
  <c r="V63" i="1" s="1"/>
  <c r="T64" i="1"/>
  <c r="S64" i="1"/>
  <c r="R64" i="1"/>
  <c r="R63" i="1" s="1"/>
  <c r="Q64" i="1"/>
  <c r="P64" i="1"/>
  <c r="P63" i="1" s="1"/>
  <c r="O64" i="1"/>
  <c r="W62" i="1"/>
  <c r="V62" i="1"/>
  <c r="V61" i="1" s="1"/>
  <c r="T62" i="1"/>
  <c r="T61" i="1" s="1"/>
  <c r="S62" i="1"/>
  <c r="R62" i="1"/>
  <c r="R61" i="1" s="1"/>
  <c r="Q62" i="1"/>
  <c r="P62" i="1"/>
  <c r="P61" i="1" s="1"/>
  <c r="P60" i="1" s="1"/>
  <c r="O62" i="1"/>
  <c r="W59" i="1"/>
  <c r="V59" i="1"/>
  <c r="V58" i="1" s="1"/>
  <c r="T59" i="1"/>
  <c r="T58" i="1" s="1"/>
  <c r="S59" i="1"/>
  <c r="R59" i="1"/>
  <c r="R58" i="1" s="1"/>
  <c r="Q59" i="1"/>
  <c r="P59" i="1"/>
  <c r="N59" i="1" s="1"/>
  <c r="N58" i="1" s="1"/>
  <c r="O59" i="1"/>
  <c r="W57" i="1"/>
  <c r="V57" i="1"/>
  <c r="V56" i="1" s="1"/>
  <c r="T57" i="1"/>
  <c r="S57" i="1"/>
  <c r="R57" i="1"/>
  <c r="R56" i="1" s="1"/>
  <c r="Q57" i="1"/>
  <c r="P57" i="1"/>
  <c r="P56" i="1" s="1"/>
  <c r="O57" i="1"/>
  <c r="W55" i="1"/>
  <c r="V55" i="1"/>
  <c r="V54" i="1" s="1"/>
  <c r="T55" i="1"/>
  <c r="S55" i="1"/>
  <c r="R55" i="1"/>
  <c r="R54" i="1" s="1"/>
  <c r="R53" i="1" s="1"/>
  <c r="Q55" i="1"/>
  <c r="P55" i="1"/>
  <c r="P54" i="1" s="1"/>
  <c r="O55" i="1"/>
  <c r="W51" i="1"/>
  <c r="V51" i="1"/>
  <c r="V50" i="1" s="1"/>
  <c r="T51" i="1"/>
  <c r="T50" i="1" s="1"/>
  <c r="S51" i="1"/>
  <c r="R51" i="1"/>
  <c r="R50" i="1" s="1"/>
  <c r="Q51" i="1"/>
  <c r="P51" i="1"/>
  <c r="P50" i="1" s="1"/>
  <c r="O51" i="1"/>
  <c r="W49" i="1"/>
  <c r="V49" i="1"/>
  <c r="V48" i="1" s="1"/>
  <c r="T49" i="1"/>
  <c r="T48" i="1" s="1"/>
  <c r="S49" i="1"/>
  <c r="R49" i="1"/>
  <c r="R48" i="1" s="1"/>
  <c r="Q49" i="1"/>
  <c r="P49" i="1"/>
  <c r="O49" i="1"/>
  <c r="W43" i="1"/>
  <c r="V43" i="1"/>
  <c r="T43" i="1"/>
  <c r="S43" i="1"/>
  <c r="R43" i="1"/>
  <c r="Q43" i="1"/>
  <c r="P43" i="1"/>
  <c r="W42" i="1"/>
  <c r="V42" i="1"/>
  <c r="T42" i="1"/>
  <c r="S42" i="1"/>
  <c r="R42" i="1"/>
  <c r="Q42" i="1"/>
  <c r="P42" i="1"/>
  <c r="W41" i="1"/>
  <c r="V41" i="1"/>
  <c r="T41" i="1"/>
  <c r="S41" i="1"/>
  <c r="R41" i="1"/>
  <c r="Q41" i="1"/>
  <c r="P41" i="1"/>
  <c r="V40" i="1"/>
  <c r="R40" i="1"/>
  <c r="V36" i="1"/>
  <c r="W38" i="1"/>
  <c r="V38" i="1"/>
  <c r="T38" i="1"/>
  <c r="S38" i="1"/>
  <c r="R38" i="1"/>
  <c r="Q38" i="1"/>
  <c r="P38" i="1"/>
  <c r="W37" i="1"/>
  <c r="V37" i="1"/>
  <c r="T37" i="1"/>
  <c r="T36" i="1" s="1"/>
  <c r="S37" i="1"/>
  <c r="R37" i="1"/>
  <c r="R36" i="1" s="1"/>
  <c r="Q37" i="1"/>
  <c r="P37" i="1"/>
  <c r="W35" i="1"/>
  <c r="V35" i="1"/>
  <c r="T35" i="1"/>
  <c r="T34" i="1" s="1"/>
  <c r="S35" i="1"/>
  <c r="R35" i="1"/>
  <c r="Q35" i="1"/>
  <c r="P35" i="1"/>
  <c r="P34" i="1" s="1"/>
  <c r="N35" i="1"/>
  <c r="N34" i="1" s="1"/>
  <c r="V34" i="1"/>
  <c r="V26" i="1"/>
  <c r="R34" i="1"/>
  <c r="W89" i="1"/>
  <c r="V89" i="1"/>
  <c r="T89" i="1"/>
  <c r="S89" i="1"/>
  <c r="R89" i="1"/>
  <c r="Q89" i="1"/>
  <c r="P89" i="1"/>
  <c r="W88" i="1"/>
  <c r="V88" i="1"/>
  <c r="T88" i="1"/>
  <c r="S88" i="1"/>
  <c r="R88" i="1"/>
  <c r="Q88" i="1"/>
  <c r="P88" i="1"/>
  <c r="W87" i="1"/>
  <c r="V87" i="1"/>
  <c r="T87" i="1"/>
  <c r="S87" i="1"/>
  <c r="R87" i="1"/>
  <c r="Q87" i="1"/>
  <c r="P87" i="1"/>
  <c r="W86" i="1"/>
  <c r="V86" i="1"/>
  <c r="T86" i="1"/>
  <c r="S86" i="1"/>
  <c r="R86" i="1"/>
  <c r="Q86" i="1"/>
  <c r="P86" i="1"/>
  <c r="N86" i="1"/>
  <c r="W85" i="1"/>
  <c r="V85" i="1"/>
  <c r="T85" i="1"/>
  <c r="S85" i="1"/>
  <c r="R85" i="1"/>
  <c r="Q85" i="1"/>
  <c r="P85" i="1"/>
  <c r="N85" i="1"/>
  <c r="W84" i="1"/>
  <c r="V84" i="1"/>
  <c r="T84" i="1"/>
  <c r="S84" i="1"/>
  <c r="R84" i="1"/>
  <c r="Q84" i="1"/>
  <c r="P84" i="1"/>
  <c r="W83" i="1"/>
  <c r="V83" i="1"/>
  <c r="T83" i="1"/>
  <c r="S83" i="1"/>
  <c r="R83" i="1"/>
  <c r="Q83" i="1"/>
  <c r="P83" i="1"/>
  <c r="W81" i="1"/>
  <c r="V81" i="1"/>
  <c r="N81" i="1" s="1"/>
  <c r="T81" i="1"/>
  <c r="S81" i="1"/>
  <c r="R81" i="1"/>
  <c r="Q81" i="1"/>
  <c r="P81" i="1"/>
  <c r="W80" i="1"/>
  <c r="V80" i="1"/>
  <c r="T80" i="1"/>
  <c r="S80" i="1"/>
  <c r="R80" i="1"/>
  <c r="Q80" i="1"/>
  <c r="P80" i="1"/>
  <c r="N80" i="1" s="1"/>
  <c r="W79" i="1"/>
  <c r="V79" i="1"/>
  <c r="T79" i="1"/>
  <c r="S79" i="1"/>
  <c r="R79" i="1"/>
  <c r="Q79" i="1"/>
  <c r="P79" i="1"/>
  <c r="V82" i="1"/>
  <c r="P82" i="1"/>
  <c r="R82" i="1"/>
  <c r="T82" i="1"/>
  <c r="U82" i="1" s="1"/>
  <c r="U166" i="1" l="1"/>
  <c r="L22" i="1"/>
  <c r="U165" i="1"/>
  <c r="T44" i="1"/>
  <c r="U44" i="1" s="1"/>
  <c r="U46" i="1"/>
  <c r="U45" i="1" s="1"/>
  <c r="U23" i="1" s="1"/>
  <c r="T183" i="1"/>
  <c r="P132" i="1"/>
  <c r="P131" i="1" s="1"/>
  <c r="P130" i="1" s="1"/>
  <c r="V78" i="1"/>
  <c r="P90" i="1"/>
  <c r="N97" i="1"/>
  <c r="V132" i="1"/>
  <c r="V131" i="1" s="1"/>
  <c r="V90" i="1"/>
  <c r="R132" i="1"/>
  <c r="R131" i="1" s="1"/>
  <c r="R130" i="1" s="1"/>
  <c r="N144" i="1"/>
  <c r="U71" i="1"/>
  <c r="R78" i="1"/>
  <c r="R22" i="1" s="1"/>
  <c r="R90" i="1"/>
  <c r="N119" i="1"/>
  <c r="N127" i="1"/>
  <c r="N89" i="1"/>
  <c r="N37" i="1"/>
  <c r="P36" i="1"/>
  <c r="N42" i="1"/>
  <c r="V47" i="1"/>
  <c r="V60" i="1"/>
  <c r="N83" i="1"/>
  <c r="N79" i="1"/>
  <c r="P33" i="1"/>
  <c r="P40" i="1"/>
  <c r="P39" i="1" s="1"/>
  <c r="P177" i="1"/>
  <c r="P26" i="1" s="1"/>
  <c r="V22" i="1"/>
  <c r="N87" i="1"/>
  <c r="N84" i="1"/>
  <c r="P78" i="1"/>
  <c r="P77" i="1" s="1"/>
  <c r="N49" i="1"/>
  <c r="N48" i="1" s="1"/>
  <c r="P48" i="1"/>
  <c r="P47" i="1" s="1"/>
  <c r="V67" i="1"/>
  <c r="V171" i="1"/>
  <c r="R177" i="1"/>
  <c r="R26" i="1" s="1"/>
  <c r="N41" i="1"/>
  <c r="N55" i="1"/>
  <c r="N54" i="1" s="1"/>
  <c r="N57" i="1"/>
  <c r="N56" i="1" s="1"/>
  <c r="N64" i="1"/>
  <c r="N63" i="1" s="1"/>
  <c r="N94" i="1"/>
  <c r="N100" i="1"/>
  <c r="N104" i="1"/>
  <c r="N110" i="1"/>
  <c r="N114" i="1"/>
  <c r="N118" i="1"/>
  <c r="N122" i="1"/>
  <c r="N126" i="1"/>
  <c r="N133" i="1"/>
  <c r="N138" i="1"/>
  <c r="N145" i="1"/>
  <c r="N150" i="1"/>
  <c r="N161" i="1"/>
  <c r="N160" i="1" s="1"/>
  <c r="N191" i="1"/>
  <c r="N190" i="1" s="1"/>
  <c r="N28" i="1" s="1"/>
  <c r="N213" i="1"/>
  <c r="L74" i="1"/>
  <c r="N93" i="1"/>
  <c r="N99" i="1"/>
  <c r="N103" i="1"/>
  <c r="N109" i="1"/>
  <c r="N113" i="1"/>
  <c r="N117" i="1"/>
  <c r="N125" i="1"/>
  <c r="N137" i="1"/>
  <c r="N142" i="1"/>
  <c r="N148" i="1"/>
  <c r="N187" i="1"/>
  <c r="N199" i="1"/>
  <c r="N203" i="1"/>
  <c r="N212" i="1"/>
  <c r="N219" i="1"/>
  <c r="P175" i="1"/>
  <c r="P174" i="1" s="1"/>
  <c r="P172" i="1"/>
  <c r="P75" i="1"/>
  <c r="N46" i="1"/>
  <c r="G53" i="1"/>
  <c r="G130" i="1"/>
  <c r="G210" i="1"/>
  <c r="U210" i="1" s="1"/>
  <c r="R33" i="1"/>
  <c r="V33" i="1"/>
  <c r="N38" i="1"/>
  <c r="N43" i="1"/>
  <c r="N51" i="1"/>
  <c r="N50" i="1" s="1"/>
  <c r="N92" i="1"/>
  <c r="N96" i="1"/>
  <c r="N102" i="1"/>
  <c r="N108" i="1"/>
  <c r="N112" i="1"/>
  <c r="N116" i="1"/>
  <c r="N120" i="1"/>
  <c r="N124" i="1"/>
  <c r="N128" i="1"/>
  <c r="N136" i="1"/>
  <c r="N140" i="1"/>
  <c r="N147" i="1"/>
  <c r="N179" i="1"/>
  <c r="N178" i="1" s="1"/>
  <c r="N198" i="1"/>
  <c r="N202" i="1"/>
  <c r="N209" i="1"/>
  <c r="N218" i="1"/>
  <c r="N217" i="1" s="1"/>
  <c r="P188" i="1"/>
  <c r="P182" i="1" s="1"/>
  <c r="P27" i="1" s="1"/>
  <c r="P162" i="1"/>
  <c r="P58" i="1"/>
  <c r="P53" i="1" s="1"/>
  <c r="P52" i="1" s="1"/>
  <c r="G33" i="1"/>
  <c r="L33" i="1"/>
  <c r="L47" i="1"/>
  <c r="L177" i="1"/>
  <c r="L26" i="1" s="1"/>
  <c r="N91" i="1"/>
  <c r="N95" i="1"/>
  <c r="N101" i="1"/>
  <c r="N107" i="1"/>
  <c r="N111" i="1"/>
  <c r="N115" i="1"/>
  <c r="N123" i="1"/>
  <c r="N135" i="1"/>
  <c r="N139" i="1"/>
  <c r="N146" i="1"/>
  <c r="N168" i="1"/>
  <c r="N167" i="1" s="1"/>
  <c r="N170" i="1"/>
  <c r="N169" i="1" s="1"/>
  <c r="N185" i="1"/>
  <c r="N195" i="1"/>
  <c r="U70" i="1"/>
  <c r="L192" i="1"/>
  <c r="L29" i="1" s="1"/>
  <c r="G22" i="1"/>
  <c r="L67" i="1"/>
  <c r="L52" i="1"/>
  <c r="L73" i="1"/>
  <c r="L25" i="1" s="1"/>
  <c r="N62" i="1"/>
  <c r="N61" i="1" s="1"/>
  <c r="N152" i="1"/>
  <c r="N151" i="1" s="1"/>
  <c r="T63" i="1"/>
  <c r="L39" i="1"/>
  <c r="L32" i="1" s="1"/>
  <c r="T67" i="1"/>
  <c r="N211" i="1"/>
  <c r="T160" i="1"/>
  <c r="N72" i="1"/>
  <c r="N71" i="1" s="1"/>
  <c r="N70" i="1" s="1"/>
  <c r="N166" i="1"/>
  <c r="N165" i="1" s="1"/>
  <c r="N164" i="1" s="1"/>
  <c r="U39" i="1"/>
  <c r="U60" i="1"/>
  <c r="N36" i="1"/>
  <c r="G32" i="1"/>
  <c r="U33" i="1"/>
  <c r="G52" i="1"/>
  <c r="U52" i="1" s="1"/>
  <c r="U53" i="1"/>
  <c r="N40" i="1"/>
  <c r="N210" i="1"/>
  <c r="N47" i="1"/>
  <c r="N177" i="1"/>
  <c r="N26" i="1" s="1"/>
  <c r="N53" i="1"/>
  <c r="G192" i="1"/>
  <c r="G29" i="1" s="1"/>
  <c r="N33" i="1"/>
  <c r="T171" i="1"/>
  <c r="T211" i="1"/>
  <c r="T60" i="1"/>
  <c r="T169" i="1"/>
  <c r="T47" i="1"/>
  <c r="T56" i="1"/>
  <c r="N159" i="1"/>
  <c r="N158" i="1" s="1"/>
  <c r="T217" i="1"/>
  <c r="T167" i="1"/>
  <c r="T54" i="1"/>
  <c r="T53" i="1" s="1"/>
  <c r="T52" i="1" s="1"/>
  <c r="U61" i="1"/>
  <c r="G47" i="1"/>
  <c r="U47" i="1" s="1"/>
  <c r="G67" i="1"/>
  <c r="G164" i="1"/>
  <c r="U164" i="1" s="1"/>
  <c r="G171" i="1"/>
  <c r="G177" i="1"/>
  <c r="N171" i="1"/>
  <c r="T40" i="1"/>
  <c r="T39" i="1" s="1"/>
  <c r="N69" i="1"/>
  <c r="N68" i="1" s="1"/>
  <c r="N67" i="1" s="1"/>
  <c r="N143" i="1"/>
  <c r="N157" i="1"/>
  <c r="N156" i="1" s="1"/>
  <c r="N206" i="1"/>
  <c r="N205" i="1" s="1"/>
  <c r="T190" i="1"/>
  <c r="T28" i="1" s="1"/>
  <c r="N88" i="1"/>
  <c r="N66" i="1"/>
  <c r="N65" i="1" s="1"/>
  <c r="N60" i="1" s="1"/>
  <c r="T132" i="1"/>
  <c r="T131" i="1" s="1"/>
  <c r="T130" i="1" s="1"/>
  <c r="N155" i="1"/>
  <c r="N154" i="1" s="1"/>
  <c r="T182" i="1"/>
  <c r="T27" i="1" s="1"/>
  <c r="U158" i="1"/>
  <c r="N184" i="1"/>
  <c r="U150" i="1"/>
  <c r="U141" i="1"/>
  <c r="N141" i="1"/>
  <c r="N129" i="1"/>
  <c r="T90" i="1"/>
  <c r="N121" i="1"/>
  <c r="T78" i="1"/>
  <c r="U184" i="1"/>
  <c r="N186" i="1"/>
  <c r="T194" i="1"/>
  <c r="N204" i="1"/>
  <c r="N194" i="1" s="1"/>
  <c r="V53" i="1"/>
  <c r="V52" i="1" s="1"/>
  <c r="R47" i="1"/>
  <c r="T153" i="1"/>
  <c r="R153" i="1"/>
  <c r="P153" i="1"/>
  <c r="V153" i="1"/>
  <c r="V130" i="1"/>
  <c r="R60" i="1"/>
  <c r="R52" i="1" s="1"/>
  <c r="V210" i="1"/>
  <c r="V192" i="1" s="1"/>
  <c r="V29" i="1" s="1"/>
  <c r="P32" i="1"/>
  <c r="N39" i="1"/>
  <c r="V39" i="1"/>
  <c r="V32" i="1" s="1"/>
  <c r="R39" i="1"/>
  <c r="R32" i="1" s="1"/>
  <c r="T33" i="1"/>
  <c r="N44" i="1" l="1"/>
  <c r="N32" i="1" s="1"/>
  <c r="N45" i="1"/>
  <c r="N23" i="1" s="1"/>
  <c r="R77" i="1"/>
  <c r="R74" i="1" s="1"/>
  <c r="R73" i="1" s="1"/>
  <c r="R25" i="1" s="1"/>
  <c r="L31" i="1"/>
  <c r="L24" i="1" s="1"/>
  <c r="L21" i="1" s="1"/>
  <c r="L30" i="1" s="1"/>
  <c r="V77" i="1"/>
  <c r="V74" i="1" s="1"/>
  <c r="P31" i="1"/>
  <c r="P24" i="1" s="1"/>
  <c r="P74" i="1"/>
  <c r="P73" i="1" s="1"/>
  <c r="P25" i="1" s="1"/>
  <c r="P22" i="1"/>
  <c r="P171" i="1"/>
  <c r="N153" i="1"/>
  <c r="U67" i="1"/>
  <c r="G31" i="1"/>
  <c r="N132" i="1"/>
  <c r="N131" i="1" s="1"/>
  <c r="N130" i="1" s="1"/>
  <c r="T210" i="1"/>
  <c r="T32" i="1"/>
  <c r="T31" i="1" s="1"/>
  <c r="G153" i="1"/>
  <c r="U177" i="1"/>
  <c r="G26" i="1"/>
  <c r="U26" i="1" s="1"/>
  <c r="N52" i="1"/>
  <c r="N183" i="1"/>
  <c r="N182" i="1" s="1"/>
  <c r="N27" i="1" s="1"/>
  <c r="N90" i="1"/>
  <c r="T77" i="1"/>
  <c r="T74" i="1" s="1"/>
  <c r="T73" i="1" s="1"/>
  <c r="T25" i="1" s="1"/>
  <c r="T193" i="1"/>
  <c r="T192" i="1" s="1"/>
  <c r="T29" i="1" s="1"/>
  <c r="T22" i="1"/>
  <c r="N193" i="1"/>
  <c r="N192" i="1" s="1"/>
  <c r="N29" i="1" s="1"/>
  <c r="V31" i="1"/>
  <c r="V24" i="1" s="1"/>
  <c r="R31" i="1"/>
  <c r="R24" i="1" s="1"/>
  <c r="V73" i="1"/>
  <c r="V25" i="1" s="1"/>
  <c r="U32" i="1" l="1"/>
  <c r="R21" i="1"/>
  <c r="R30" i="1" s="1"/>
  <c r="N31" i="1"/>
  <c r="N24" i="1" s="1"/>
  <c r="P21" i="1"/>
  <c r="P30" i="1" s="1"/>
  <c r="U31" i="1"/>
  <c r="G24" i="1"/>
  <c r="U153" i="1"/>
  <c r="G73" i="1"/>
  <c r="G25" i="1" s="1"/>
  <c r="V21" i="1"/>
  <c r="V30" i="1" s="1"/>
  <c r="T24" i="1"/>
  <c r="G21" i="1" l="1"/>
  <c r="G30" i="1" s="1"/>
  <c r="U24" i="1"/>
  <c r="T21" i="1"/>
  <c r="T30" i="1" l="1"/>
  <c r="W82" i="1" l="1"/>
  <c r="S82" i="1"/>
  <c r="Q82" i="1"/>
  <c r="U175" i="1" l="1"/>
  <c r="U90" i="1"/>
  <c r="I220" i="1"/>
  <c r="I219" i="1"/>
  <c r="I218" i="1"/>
  <c r="M217" i="1"/>
  <c r="K217" i="1"/>
  <c r="J217" i="1"/>
  <c r="I216" i="1"/>
  <c r="I215" i="1"/>
  <c r="I214" i="1"/>
  <c r="I213" i="1"/>
  <c r="I212" i="1"/>
  <c r="M211" i="1"/>
  <c r="K211" i="1"/>
  <c r="J211" i="1"/>
  <c r="J210" i="1"/>
  <c r="I209" i="1"/>
  <c r="I208" i="1"/>
  <c r="I207" i="1"/>
  <c r="I206" i="1"/>
  <c r="M205" i="1"/>
  <c r="K205" i="1"/>
  <c r="J205" i="1"/>
  <c r="I204" i="1"/>
  <c r="I203" i="1"/>
  <c r="I202" i="1"/>
  <c r="I201" i="1"/>
  <c r="I200" i="1"/>
  <c r="I199" i="1"/>
  <c r="I198" i="1"/>
  <c r="I197" i="1"/>
  <c r="I196" i="1"/>
  <c r="I195" i="1"/>
  <c r="M194" i="1"/>
  <c r="K194" i="1"/>
  <c r="J194" i="1"/>
  <c r="M193" i="1"/>
  <c r="K193" i="1"/>
  <c r="M190" i="1"/>
  <c r="K190" i="1"/>
  <c r="J190" i="1"/>
  <c r="I190" i="1"/>
  <c r="I189" i="1"/>
  <c r="M188" i="1"/>
  <c r="K188" i="1"/>
  <c r="J188" i="1"/>
  <c r="I188" i="1"/>
  <c r="I187" i="1"/>
  <c r="I186" i="1"/>
  <c r="I185" i="1"/>
  <c r="I184" i="1"/>
  <c r="M183" i="1"/>
  <c r="M182" i="1" s="1"/>
  <c r="K183" i="1"/>
  <c r="J183" i="1"/>
  <c r="M180" i="1"/>
  <c r="K180" i="1"/>
  <c r="J180" i="1"/>
  <c r="I180" i="1"/>
  <c r="M178" i="1"/>
  <c r="K178" i="1"/>
  <c r="J178" i="1"/>
  <c r="I178" i="1"/>
  <c r="J177" i="1"/>
  <c r="I176" i="1"/>
  <c r="M175" i="1"/>
  <c r="K175" i="1"/>
  <c r="K174" i="1" s="1"/>
  <c r="J175" i="1"/>
  <c r="M174" i="1"/>
  <c r="M172" i="1"/>
  <c r="K172" i="1"/>
  <c r="J172" i="1"/>
  <c r="I172" i="1"/>
  <c r="M171" i="1"/>
  <c r="M169" i="1"/>
  <c r="K169" i="1"/>
  <c r="J169" i="1"/>
  <c r="I169" i="1"/>
  <c r="M167" i="1"/>
  <c r="K167" i="1"/>
  <c r="J167" i="1"/>
  <c r="I167" i="1"/>
  <c r="I166" i="1"/>
  <c r="M165" i="1"/>
  <c r="K165" i="1"/>
  <c r="J165" i="1"/>
  <c r="J164" i="1" s="1"/>
  <c r="I165" i="1"/>
  <c r="I164" i="1" s="1"/>
  <c r="M162" i="1"/>
  <c r="K162" i="1"/>
  <c r="J162" i="1"/>
  <c r="I162" i="1"/>
  <c r="M160" i="1"/>
  <c r="K160" i="1"/>
  <c r="J160" i="1"/>
  <c r="I160" i="1"/>
  <c r="M158" i="1"/>
  <c r="K158" i="1"/>
  <c r="J158" i="1"/>
  <c r="I158" i="1"/>
  <c r="M156" i="1"/>
  <c r="K156" i="1"/>
  <c r="J156" i="1"/>
  <c r="I156" i="1"/>
  <c r="M154" i="1"/>
  <c r="K154" i="1"/>
  <c r="J154" i="1"/>
  <c r="I154" i="1"/>
  <c r="M151" i="1"/>
  <c r="K151" i="1"/>
  <c r="J151" i="1"/>
  <c r="I151" i="1"/>
  <c r="I150" i="1"/>
  <c r="I148" i="1"/>
  <c r="I147" i="1"/>
  <c r="I146" i="1"/>
  <c r="I145" i="1"/>
  <c r="I144" i="1"/>
  <c r="I141" i="1"/>
  <c r="I140" i="1"/>
  <c r="I139" i="1"/>
  <c r="I138" i="1"/>
  <c r="I137" i="1"/>
  <c r="I136" i="1"/>
  <c r="I135" i="1"/>
  <c r="I134" i="1"/>
  <c r="I133" i="1"/>
  <c r="M132" i="1"/>
  <c r="K132" i="1"/>
  <c r="J132" i="1"/>
  <c r="J131" i="1" s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M90" i="1"/>
  <c r="K90" i="1"/>
  <c r="J90" i="1"/>
  <c r="I89" i="1"/>
  <c r="I88" i="1"/>
  <c r="I87" i="1"/>
  <c r="I86" i="1"/>
  <c r="I85" i="1"/>
  <c r="I84" i="1"/>
  <c r="I83" i="1"/>
  <c r="I81" i="1"/>
  <c r="I80" i="1"/>
  <c r="I79" i="1"/>
  <c r="M78" i="1"/>
  <c r="K78" i="1"/>
  <c r="J78" i="1"/>
  <c r="J77" i="1" s="1"/>
  <c r="M75" i="1"/>
  <c r="K75" i="1"/>
  <c r="J75" i="1"/>
  <c r="I75" i="1"/>
  <c r="I72" i="1"/>
  <c r="M71" i="1"/>
  <c r="K71" i="1"/>
  <c r="J71" i="1"/>
  <c r="J70" i="1" s="1"/>
  <c r="I71" i="1"/>
  <c r="I70" i="1" s="1"/>
  <c r="M68" i="1"/>
  <c r="K68" i="1"/>
  <c r="J68" i="1"/>
  <c r="J67" i="1" s="1"/>
  <c r="I68" i="1"/>
  <c r="M65" i="1"/>
  <c r="K65" i="1"/>
  <c r="J65" i="1"/>
  <c r="I65" i="1"/>
  <c r="M63" i="1"/>
  <c r="K63" i="1"/>
  <c r="J63" i="1"/>
  <c r="I63" i="1"/>
  <c r="M61" i="1"/>
  <c r="K61" i="1"/>
  <c r="J61" i="1"/>
  <c r="I61" i="1"/>
  <c r="J60" i="1"/>
  <c r="M58" i="1"/>
  <c r="K58" i="1"/>
  <c r="J58" i="1"/>
  <c r="I58" i="1"/>
  <c r="M56" i="1"/>
  <c r="K56" i="1"/>
  <c r="J56" i="1"/>
  <c r="I56" i="1"/>
  <c r="M54" i="1"/>
  <c r="K54" i="1"/>
  <c r="J54" i="1"/>
  <c r="I54" i="1"/>
  <c r="J53" i="1"/>
  <c r="M50" i="1"/>
  <c r="K50" i="1"/>
  <c r="J50" i="1"/>
  <c r="I50" i="1"/>
  <c r="M48" i="1"/>
  <c r="K48" i="1"/>
  <c r="J48" i="1"/>
  <c r="J47" i="1" s="1"/>
  <c r="Q47" i="1" s="1"/>
  <c r="I48" i="1"/>
  <c r="M44" i="1"/>
  <c r="K44" i="1"/>
  <c r="J44" i="1"/>
  <c r="I44" i="1"/>
  <c r="I43" i="1"/>
  <c r="I42" i="1"/>
  <c r="I41" i="1"/>
  <c r="M40" i="1"/>
  <c r="K40" i="1"/>
  <c r="J40" i="1"/>
  <c r="J39" i="1" s="1"/>
  <c r="Q39" i="1" s="1"/>
  <c r="I38" i="1"/>
  <c r="I36" i="1" s="1"/>
  <c r="I37" i="1"/>
  <c r="M36" i="1"/>
  <c r="K36" i="1"/>
  <c r="J36" i="1"/>
  <c r="I35" i="1"/>
  <c r="M34" i="1"/>
  <c r="M22" i="1" s="1"/>
  <c r="K34" i="1"/>
  <c r="K22" i="1" s="1"/>
  <c r="J34" i="1"/>
  <c r="I34" i="1"/>
  <c r="J33" i="1"/>
  <c r="M28" i="1"/>
  <c r="K28" i="1"/>
  <c r="J28" i="1"/>
  <c r="I28" i="1"/>
  <c r="J26" i="1"/>
  <c r="J22" i="1"/>
  <c r="D220" i="1"/>
  <c r="O220" i="1" s="1"/>
  <c r="D219" i="1"/>
  <c r="O219" i="1" s="1"/>
  <c r="D218" i="1"/>
  <c r="H217" i="1"/>
  <c r="F217" i="1"/>
  <c r="E217" i="1"/>
  <c r="D216" i="1"/>
  <c r="O216" i="1" s="1"/>
  <c r="D215" i="1"/>
  <c r="O215" i="1" s="1"/>
  <c r="D214" i="1"/>
  <c r="O214" i="1" s="1"/>
  <c r="D213" i="1"/>
  <c r="O213" i="1" s="1"/>
  <c r="D212" i="1"/>
  <c r="H211" i="1"/>
  <c r="H210" i="1" s="1"/>
  <c r="F211" i="1"/>
  <c r="F210" i="1" s="1"/>
  <c r="E211" i="1"/>
  <c r="E210" i="1" s="1"/>
  <c r="D209" i="1"/>
  <c r="O209" i="1" s="1"/>
  <c r="D208" i="1"/>
  <c r="O208" i="1" s="1"/>
  <c r="D207" i="1"/>
  <c r="O207" i="1" s="1"/>
  <c r="D206" i="1"/>
  <c r="H205" i="1"/>
  <c r="F205" i="1"/>
  <c r="E205" i="1"/>
  <c r="D204" i="1"/>
  <c r="D203" i="1"/>
  <c r="O203" i="1" s="1"/>
  <c r="D202" i="1"/>
  <c r="O202" i="1" s="1"/>
  <c r="D201" i="1"/>
  <c r="O201" i="1" s="1"/>
  <c r="D200" i="1"/>
  <c r="O200" i="1" s="1"/>
  <c r="D199" i="1"/>
  <c r="O199" i="1" s="1"/>
  <c r="D198" i="1"/>
  <c r="O198" i="1" s="1"/>
  <c r="D197" i="1"/>
  <c r="O197" i="1" s="1"/>
  <c r="D196" i="1"/>
  <c r="D195" i="1"/>
  <c r="O195" i="1" s="1"/>
  <c r="H194" i="1"/>
  <c r="F194" i="1"/>
  <c r="F193" i="1" s="1"/>
  <c r="E194" i="1"/>
  <c r="E193" i="1"/>
  <c r="E192" i="1" s="1"/>
  <c r="E29" i="1" s="1"/>
  <c r="H190" i="1"/>
  <c r="F190" i="1"/>
  <c r="E190" i="1"/>
  <c r="D190" i="1"/>
  <c r="D189" i="1"/>
  <c r="H188" i="1"/>
  <c r="F188" i="1"/>
  <c r="E188" i="1"/>
  <c r="D187" i="1"/>
  <c r="O187" i="1" s="1"/>
  <c r="D186" i="1"/>
  <c r="D185" i="1"/>
  <c r="O185" i="1" s="1"/>
  <c r="D184" i="1"/>
  <c r="H183" i="1"/>
  <c r="H182" i="1" s="1"/>
  <c r="H27" i="1" s="1"/>
  <c r="F183" i="1"/>
  <c r="E183" i="1"/>
  <c r="E182" i="1"/>
  <c r="H180" i="1"/>
  <c r="F180" i="1"/>
  <c r="E180" i="1"/>
  <c r="D180" i="1"/>
  <c r="H178" i="1"/>
  <c r="F178" i="1"/>
  <c r="E178" i="1"/>
  <c r="E177" i="1" s="1"/>
  <c r="E26" i="1" s="1"/>
  <c r="D178" i="1"/>
  <c r="D177" i="1" s="1"/>
  <c r="D26" i="1" s="1"/>
  <c r="H177" i="1"/>
  <c r="D176" i="1"/>
  <c r="H175" i="1"/>
  <c r="H174" i="1" s="1"/>
  <c r="F175" i="1"/>
  <c r="F174" i="1" s="1"/>
  <c r="E175" i="1"/>
  <c r="D175" i="1"/>
  <c r="D174" i="1" s="1"/>
  <c r="E174" i="1"/>
  <c r="H172" i="1"/>
  <c r="F172" i="1"/>
  <c r="E172" i="1"/>
  <c r="E171" i="1" s="1"/>
  <c r="D172" i="1"/>
  <c r="H169" i="1"/>
  <c r="F169" i="1"/>
  <c r="E169" i="1"/>
  <c r="D169" i="1"/>
  <c r="H167" i="1"/>
  <c r="F167" i="1"/>
  <c r="E167" i="1"/>
  <c r="D167" i="1"/>
  <c r="D166" i="1"/>
  <c r="H165" i="1"/>
  <c r="H164" i="1" s="1"/>
  <c r="H153" i="1" s="1"/>
  <c r="F165" i="1"/>
  <c r="F164" i="1" s="1"/>
  <c r="E165" i="1"/>
  <c r="E164" i="1" s="1"/>
  <c r="H162" i="1"/>
  <c r="F162" i="1"/>
  <c r="E162" i="1"/>
  <c r="D162" i="1"/>
  <c r="H160" i="1"/>
  <c r="F160" i="1"/>
  <c r="E160" i="1"/>
  <c r="D160" i="1"/>
  <c r="H158" i="1"/>
  <c r="F158" i="1"/>
  <c r="E158" i="1"/>
  <c r="D158" i="1"/>
  <c r="H156" i="1"/>
  <c r="F156" i="1"/>
  <c r="E156" i="1"/>
  <c r="D156" i="1"/>
  <c r="H154" i="1"/>
  <c r="F154" i="1"/>
  <c r="E154" i="1"/>
  <c r="D154" i="1"/>
  <c r="H151" i="1"/>
  <c r="F151" i="1"/>
  <c r="E151" i="1"/>
  <c r="D151" i="1"/>
  <c r="D150" i="1"/>
  <c r="D148" i="1"/>
  <c r="O148" i="1" s="1"/>
  <c r="D147" i="1"/>
  <c r="O147" i="1" s="1"/>
  <c r="D146" i="1"/>
  <c r="O146" i="1" s="1"/>
  <c r="D145" i="1"/>
  <c r="O145" i="1" s="1"/>
  <c r="D144" i="1"/>
  <c r="O144" i="1" s="1"/>
  <c r="D141" i="1"/>
  <c r="D140" i="1"/>
  <c r="D139" i="1"/>
  <c r="O139" i="1" s="1"/>
  <c r="D138" i="1"/>
  <c r="O138" i="1" s="1"/>
  <c r="D137" i="1"/>
  <c r="O137" i="1" s="1"/>
  <c r="D136" i="1"/>
  <c r="O136" i="1" s="1"/>
  <c r="D135" i="1"/>
  <c r="O135" i="1" s="1"/>
  <c r="D134" i="1"/>
  <c r="O134" i="1" s="1"/>
  <c r="D133" i="1"/>
  <c r="H132" i="1"/>
  <c r="H131" i="1" s="1"/>
  <c r="H130" i="1" s="1"/>
  <c r="F132" i="1"/>
  <c r="E132" i="1"/>
  <c r="E131" i="1" s="1"/>
  <c r="F131" i="1"/>
  <c r="F130" i="1" s="1"/>
  <c r="D129" i="1"/>
  <c r="D128" i="1"/>
  <c r="O128" i="1" s="1"/>
  <c r="D127" i="1"/>
  <c r="O127" i="1" s="1"/>
  <c r="D126" i="1"/>
  <c r="O126" i="1" s="1"/>
  <c r="D125" i="1"/>
  <c r="O125" i="1" s="1"/>
  <c r="D124" i="1"/>
  <c r="O124" i="1" s="1"/>
  <c r="D123" i="1"/>
  <c r="O123" i="1" s="1"/>
  <c r="D122" i="1"/>
  <c r="O122" i="1" s="1"/>
  <c r="D121" i="1"/>
  <c r="D120" i="1"/>
  <c r="D119" i="1"/>
  <c r="O119" i="1" s="1"/>
  <c r="D118" i="1"/>
  <c r="O118" i="1" s="1"/>
  <c r="D117" i="1"/>
  <c r="O117" i="1" s="1"/>
  <c r="D116" i="1"/>
  <c r="O116" i="1" s="1"/>
  <c r="D115" i="1"/>
  <c r="O115" i="1" s="1"/>
  <c r="D114" i="1"/>
  <c r="O114" i="1" s="1"/>
  <c r="D113" i="1"/>
  <c r="O113" i="1" s="1"/>
  <c r="D112" i="1"/>
  <c r="O112" i="1" s="1"/>
  <c r="D111" i="1"/>
  <c r="O111" i="1" s="1"/>
  <c r="D110" i="1"/>
  <c r="O110" i="1" s="1"/>
  <c r="D109" i="1"/>
  <c r="O109" i="1" s="1"/>
  <c r="D108" i="1"/>
  <c r="D107" i="1"/>
  <c r="O107" i="1" s="1"/>
  <c r="D106" i="1"/>
  <c r="O106" i="1" s="1"/>
  <c r="D105" i="1"/>
  <c r="O105" i="1" s="1"/>
  <c r="D104" i="1"/>
  <c r="O104" i="1" s="1"/>
  <c r="D103" i="1"/>
  <c r="O103" i="1" s="1"/>
  <c r="D102" i="1"/>
  <c r="O102" i="1" s="1"/>
  <c r="D101" i="1"/>
  <c r="O101" i="1" s="1"/>
  <c r="D100" i="1"/>
  <c r="O100" i="1" s="1"/>
  <c r="D99" i="1"/>
  <c r="O99" i="1" s="1"/>
  <c r="D98" i="1"/>
  <c r="O98" i="1" s="1"/>
  <c r="D97" i="1"/>
  <c r="O97" i="1" s="1"/>
  <c r="D96" i="1"/>
  <c r="O96" i="1" s="1"/>
  <c r="D95" i="1"/>
  <c r="O95" i="1" s="1"/>
  <c r="D94" i="1"/>
  <c r="O94" i="1" s="1"/>
  <c r="D93" i="1"/>
  <c r="O93" i="1" s="1"/>
  <c r="D92" i="1"/>
  <c r="O92" i="1" s="1"/>
  <c r="D91" i="1"/>
  <c r="H90" i="1"/>
  <c r="H77" i="1" s="1"/>
  <c r="H74" i="1" s="1"/>
  <c r="F90" i="1"/>
  <c r="E90" i="1"/>
  <c r="D89" i="1"/>
  <c r="O89" i="1" s="1"/>
  <c r="D88" i="1"/>
  <c r="O88" i="1" s="1"/>
  <c r="D87" i="1"/>
  <c r="O87" i="1" s="1"/>
  <c r="D86" i="1"/>
  <c r="O86" i="1" s="1"/>
  <c r="D85" i="1"/>
  <c r="O85" i="1" s="1"/>
  <c r="D84" i="1"/>
  <c r="O84" i="1" s="1"/>
  <c r="D83" i="1"/>
  <c r="O83" i="1" s="1"/>
  <c r="D82" i="1"/>
  <c r="D81" i="1"/>
  <c r="O81" i="1" s="1"/>
  <c r="D80" i="1"/>
  <c r="O80" i="1" s="1"/>
  <c r="D79" i="1"/>
  <c r="O79" i="1" s="1"/>
  <c r="H78" i="1"/>
  <c r="F78" i="1"/>
  <c r="F77" i="1" s="1"/>
  <c r="E78" i="1"/>
  <c r="E77" i="1" s="1"/>
  <c r="H75" i="1"/>
  <c r="F75" i="1"/>
  <c r="E75" i="1"/>
  <c r="D75" i="1"/>
  <c r="D72" i="1"/>
  <c r="H71" i="1"/>
  <c r="F71" i="1"/>
  <c r="F70" i="1" s="1"/>
  <c r="E71" i="1"/>
  <c r="E70" i="1" s="1"/>
  <c r="H70" i="1"/>
  <c r="H67" i="1" s="1"/>
  <c r="H68" i="1"/>
  <c r="F68" i="1"/>
  <c r="E68" i="1"/>
  <c r="D68" i="1"/>
  <c r="H65" i="1"/>
  <c r="F65" i="1"/>
  <c r="E65" i="1"/>
  <c r="D65" i="1"/>
  <c r="H63" i="1"/>
  <c r="F63" i="1"/>
  <c r="E63" i="1"/>
  <c r="D63" i="1"/>
  <c r="H61" i="1"/>
  <c r="F61" i="1"/>
  <c r="E61" i="1"/>
  <c r="E60" i="1" s="1"/>
  <c r="D61" i="1"/>
  <c r="H60" i="1"/>
  <c r="D60" i="1"/>
  <c r="H58" i="1"/>
  <c r="F58" i="1"/>
  <c r="E58" i="1"/>
  <c r="D58" i="1"/>
  <c r="H56" i="1"/>
  <c r="F56" i="1"/>
  <c r="E56" i="1"/>
  <c r="D56" i="1"/>
  <c r="H54" i="1"/>
  <c r="F54" i="1"/>
  <c r="E54" i="1"/>
  <c r="E53" i="1" s="1"/>
  <c r="D54" i="1"/>
  <c r="D53" i="1" s="1"/>
  <c r="D52" i="1" s="1"/>
  <c r="H53" i="1"/>
  <c r="H50" i="1"/>
  <c r="F50" i="1"/>
  <c r="E50" i="1"/>
  <c r="D50" i="1"/>
  <c r="H48" i="1"/>
  <c r="F48" i="1"/>
  <c r="E48" i="1"/>
  <c r="E47" i="1" s="1"/>
  <c r="D48" i="1"/>
  <c r="H47" i="1"/>
  <c r="D47" i="1"/>
  <c r="H44" i="1"/>
  <c r="F44" i="1"/>
  <c r="E44" i="1"/>
  <c r="D44" i="1"/>
  <c r="D43" i="1"/>
  <c r="O43" i="1" s="1"/>
  <c r="D42" i="1"/>
  <c r="O42" i="1" s="1"/>
  <c r="D41" i="1"/>
  <c r="H40" i="1"/>
  <c r="H39" i="1" s="1"/>
  <c r="F40" i="1"/>
  <c r="E40" i="1"/>
  <c r="E39" i="1" s="1"/>
  <c r="F39" i="1"/>
  <c r="D38" i="1"/>
  <c r="O38" i="1" s="1"/>
  <c r="D37" i="1"/>
  <c r="H36" i="1"/>
  <c r="F36" i="1"/>
  <c r="E36" i="1"/>
  <c r="D35" i="1"/>
  <c r="H34" i="1"/>
  <c r="H33" i="1" s="1"/>
  <c r="F34" i="1"/>
  <c r="F22" i="1" s="1"/>
  <c r="E34" i="1"/>
  <c r="E33" i="1" s="1"/>
  <c r="H28" i="1"/>
  <c r="F28" i="1"/>
  <c r="E28" i="1"/>
  <c r="D28" i="1"/>
  <c r="E27" i="1"/>
  <c r="H26" i="1"/>
  <c r="H22" i="1"/>
  <c r="W22" i="1" l="1"/>
  <c r="Q70" i="1"/>
  <c r="Q77" i="1"/>
  <c r="J74" i="1"/>
  <c r="F74" i="1"/>
  <c r="S174" i="1"/>
  <c r="K171" i="1"/>
  <c r="H32" i="1"/>
  <c r="Q164" i="1"/>
  <c r="J153" i="1"/>
  <c r="S22" i="1"/>
  <c r="J130" i="1"/>
  <c r="Q131" i="1"/>
  <c r="W182" i="1"/>
  <c r="M27" i="1"/>
  <c r="W27" i="1" s="1"/>
  <c r="F47" i="1"/>
  <c r="F60" i="1"/>
  <c r="F33" i="1"/>
  <c r="F32" i="1" s="1"/>
  <c r="F53" i="1"/>
  <c r="E130" i="1"/>
  <c r="F177" i="1"/>
  <c r="F26" i="1" s="1"/>
  <c r="F182" i="1"/>
  <c r="F27" i="1" s="1"/>
  <c r="F192" i="1"/>
  <c r="F29" i="1" s="1"/>
  <c r="Q26" i="1"/>
  <c r="Q28" i="1"/>
  <c r="K39" i="1"/>
  <c r="S39" i="1" s="1"/>
  <c r="S40" i="1"/>
  <c r="W44" i="1"/>
  <c r="K47" i="1"/>
  <c r="S47" i="1" s="1"/>
  <c r="S48" i="1"/>
  <c r="S50" i="1"/>
  <c r="Q54" i="1"/>
  <c r="Q56" i="1"/>
  <c r="Q58" i="1"/>
  <c r="I60" i="1"/>
  <c r="O60" i="1" s="1"/>
  <c r="O61" i="1"/>
  <c r="O63" i="1"/>
  <c r="O65" i="1"/>
  <c r="W68" i="1"/>
  <c r="K70" i="1"/>
  <c r="S70" i="1" s="1"/>
  <c r="S71" i="1"/>
  <c r="O75" i="1"/>
  <c r="W90" i="1"/>
  <c r="Q151" i="1"/>
  <c r="O154" i="1"/>
  <c r="O156" i="1"/>
  <c r="O158" i="1"/>
  <c r="O160" i="1"/>
  <c r="O162" i="1"/>
  <c r="M164" i="1"/>
  <c r="W164" i="1" s="1"/>
  <c r="W165" i="1"/>
  <c r="S167" i="1"/>
  <c r="S169" i="1"/>
  <c r="O172" i="1"/>
  <c r="W175" i="1"/>
  <c r="Q178" i="1"/>
  <c r="Q180" i="1"/>
  <c r="W190" i="1"/>
  <c r="S194" i="1"/>
  <c r="Q205" i="1"/>
  <c r="Q211" i="1"/>
  <c r="I211" i="1"/>
  <c r="Q217" i="1"/>
  <c r="I217" i="1"/>
  <c r="H52" i="1"/>
  <c r="F67" i="1"/>
  <c r="F153" i="1"/>
  <c r="H193" i="1"/>
  <c r="H192" i="1" s="1"/>
  <c r="H29" i="1" s="1"/>
  <c r="S28" i="1"/>
  <c r="Q34" i="1"/>
  <c r="Q36" i="1"/>
  <c r="M39" i="1"/>
  <c r="W39" i="1" s="1"/>
  <c r="W40" i="1"/>
  <c r="O44" i="1"/>
  <c r="M47" i="1"/>
  <c r="W47" i="1" s="1"/>
  <c r="W48" i="1"/>
  <c r="W50" i="1"/>
  <c r="K53" i="1"/>
  <c r="S54" i="1"/>
  <c r="S56" i="1"/>
  <c r="S58" i="1"/>
  <c r="Q61" i="1"/>
  <c r="Q63" i="1"/>
  <c r="Q65" i="1"/>
  <c r="O68" i="1"/>
  <c r="M70" i="1"/>
  <c r="W70" i="1" s="1"/>
  <c r="W71" i="1"/>
  <c r="Q75" i="1"/>
  <c r="Q78" i="1"/>
  <c r="Q132" i="1"/>
  <c r="S151" i="1"/>
  <c r="Q154" i="1"/>
  <c r="Q156" i="1"/>
  <c r="Q158" i="1"/>
  <c r="Q160" i="1"/>
  <c r="Q162" i="1"/>
  <c r="W167" i="1"/>
  <c r="W169" i="1"/>
  <c r="Q172" i="1"/>
  <c r="W174" i="1"/>
  <c r="K177" i="1"/>
  <c r="S178" i="1"/>
  <c r="S180" i="1"/>
  <c r="J182" i="1"/>
  <c r="Q183" i="1"/>
  <c r="Q188" i="1"/>
  <c r="O190" i="1"/>
  <c r="S193" i="1"/>
  <c r="W194" i="1"/>
  <c r="S205" i="1"/>
  <c r="K210" i="1"/>
  <c r="S210" i="1" s="1"/>
  <c r="S211" i="1"/>
  <c r="S217" i="1"/>
  <c r="W28" i="1"/>
  <c r="K33" i="1"/>
  <c r="S34" i="1"/>
  <c r="S36" i="1"/>
  <c r="Q44" i="1"/>
  <c r="I47" i="1"/>
  <c r="O47" i="1" s="1"/>
  <c r="O48" i="1"/>
  <c r="O50" i="1"/>
  <c r="J52" i="1"/>
  <c r="Q53" i="1"/>
  <c r="M53" i="1"/>
  <c r="W54" i="1"/>
  <c r="W56" i="1"/>
  <c r="W58" i="1"/>
  <c r="K60" i="1"/>
  <c r="S60" i="1" s="1"/>
  <c r="S61" i="1"/>
  <c r="S63" i="1"/>
  <c r="S65" i="1"/>
  <c r="Q68" i="1"/>
  <c r="S75" i="1"/>
  <c r="K77" i="1"/>
  <c r="S77" i="1" s="1"/>
  <c r="S78" i="1"/>
  <c r="Q90" i="1"/>
  <c r="K131" i="1"/>
  <c r="S132" i="1"/>
  <c r="W151" i="1"/>
  <c r="S154" i="1"/>
  <c r="S156" i="1"/>
  <c r="S158" i="1"/>
  <c r="S160" i="1"/>
  <c r="S162" i="1"/>
  <c r="Q165" i="1"/>
  <c r="O167" i="1"/>
  <c r="O169" i="1"/>
  <c r="S172" i="1"/>
  <c r="J174" i="1"/>
  <c r="Q174" i="1" s="1"/>
  <c r="Q175" i="1"/>
  <c r="Q177" i="1"/>
  <c r="M177" i="1"/>
  <c r="W178" i="1"/>
  <c r="W180" i="1"/>
  <c r="S183" i="1"/>
  <c r="S188" i="1"/>
  <c r="Q190" i="1"/>
  <c r="M192" i="1"/>
  <c r="W193" i="1"/>
  <c r="W205" i="1"/>
  <c r="M210" i="1"/>
  <c r="W210" i="1" s="1"/>
  <c r="W211" i="1"/>
  <c r="W217" i="1"/>
  <c r="E22" i="1"/>
  <c r="Q22" i="1" s="1"/>
  <c r="O28" i="1"/>
  <c r="J32" i="1"/>
  <c r="Q33" i="1"/>
  <c r="M33" i="1"/>
  <c r="W34" i="1"/>
  <c r="W36" i="1"/>
  <c r="Q40" i="1"/>
  <c r="S44" i="1"/>
  <c r="Q48" i="1"/>
  <c r="Q50" i="1"/>
  <c r="I53" i="1"/>
  <c r="O54" i="1"/>
  <c r="O56" i="1"/>
  <c r="O58" i="1"/>
  <c r="Q60" i="1"/>
  <c r="M60" i="1"/>
  <c r="W60" i="1" s="1"/>
  <c r="W61" i="1"/>
  <c r="W63" i="1"/>
  <c r="W65" i="1"/>
  <c r="K67" i="1"/>
  <c r="S67" i="1" s="1"/>
  <c r="S68" i="1"/>
  <c r="Q71" i="1"/>
  <c r="W75" i="1"/>
  <c r="M77" i="1"/>
  <c r="W77" i="1" s="1"/>
  <c r="W78" i="1"/>
  <c r="S90" i="1"/>
  <c r="M131" i="1"/>
  <c r="W132" i="1"/>
  <c r="O151" i="1"/>
  <c r="W154" i="1"/>
  <c r="W156" i="1"/>
  <c r="W158" i="1"/>
  <c r="W160" i="1"/>
  <c r="W162" i="1"/>
  <c r="K164" i="1"/>
  <c r="S164" i="1" s="1"/>
  <c r="S165" i="1"/>
  <c r="Q167" i="1"/>
  <c r="Q169" i="1"/>
  <c r="W172" i="1"/>
  <c r="S175" i="1"/>
  <c r="I177" i="1"/>
  <c r="O178" i="1"/>
  <c r="O180" i="1"/>
  <c r="K182" i="1"/>
  <c r="W183" i="1"/>
  <c r="W188" i="1"/>
  <c r="S190" i="1"/>
  <c r="J193" i="1"/>
  <c r="Q194" i="1"/>
  <c r="Q210" i="1"/>
  <c r="D183" i="1"/>
  <c r="I205" i="1"/>
  <c r="I67" i="1"/>
  <c r="D90" i="1"/>
  <c r="O91" i="1"/>
  <c r="D132" i="1"/>
  <c r="D131" i="1" s="1"/>
  <c r="D130" i="1" s="1"/>
  <c r="O133" i="1"/>
  <c r="D40" i="1"/>
  <c r="O41" i="1"/>
  <c r="D71" i="1"/>
  <c r="O72" i="1"/>
  <c r="D188" i="1"/>
  <c r="O188" i="1" s="1"/>
  <c r="O189" i="1"/>
  <c r="O141" i="1"/>
  <c r="O184" i="1"/>
  <c r="D211" i="1"/>
  <c r="O212" i="1"/>
  <c r="D217" i="1"/>
  <c r="O217" i="1" s="1"/>
  <c r="O218" i="1"/>
  <c r="O121" i="1"/>
  <c r="O129" i="1"/>
  <c r="O140" i="1"/>
  <c r="O204" i="1"/>
  <c r="D34" i="1"/>
  <c r="O34" i="1" s="1"/>
  <c r="O35" i="1"/>
  <c r="D36" i="1"/>
  <c r="D33" i="1" s="1"/>
  <c r="O37" i="1"/>
  <c r="D165" i="1"/>
  <c r="O166" i="1"/>
  <c r="D194" i="1"/>
  <c r="D193" i="1" s="1"/>
  <c r="O196" i="1"/>
  <c r="D205" i="1"/>
  <c r="O206" i="1"/>
  <c r="O108" i="1"/>
  <c r="O120" i="1"/>
  <c r="O150" i="1"/>
  <c r="O186" i="1"/>
  <c r="I175" i="1"/>
  <c r="O176" i="1"/>
  <c r="I90" i="1"/>
  <c r="O90" i="1" s="1"/>
  <c r="U132" i="1"/>
  <c r="I132" i="1"/>
  <c r="U78" i="1"/>
  <c r="U183" i="1"/>
  <c r="U193" i="1"/>
  <c r="U194" i="1"/>
  <c r="O82" i="1"/>
  <c r="I78" i="1"/>
  <c r="D78" i="1"/>
  <c r="D77" i="1" s="1"/>
  <c r="D74" i="1" s="1"/>
  <c r="U22" i="1"/>
  <c r="I33" i="1"/>
  <c r="I183" i="1"/>
  <c r="I40" i="1"/>
  <c r="I39" i="1" s="1"/>
  <c r="I194" i="1"/>
  <c r="K74" i="1"/>
  <c r="K153" i="1"/>
  <c r="S153" i="1" s="1"/>
  <c r="J171" i="1"/>
  <c r="K192" i="1"/>
  <c r="M74" i="1"/>
  <c r="W74" i="1" s="1"/>
  <c r="I153" i="1"/>
  <c r="M153" i="1"/>
  <c r="W153" i="1" s="1"/>
  <c r="F52" i="1"/>
  <c r="F31" i="1" s="1"/>
  <c r="F24" i="1" s="1"/>
  <c r="E74" i="1"/>
  <c r="E73" i="1" s="1"/>
  <c r="E25" i="1" s="1"/>
  <c r="E153" i="1"/>
  <c r="F171" i="1"/>
  <c r="D182" i="1"/>
  <c r="D27" i="1" s="1"/>
  <c r="E67" i="1"/>
  <c r="Q67" i="1" s="1"/>
  <c r="E32" i="1"/>
  <c r="E52" i="1"/>
  <c r="F73" i="1"/>
  <c r="F25" i="1" s="1"/>
  <c r="D171" i="1"/>
  <c r="H171" i="1"/>
  <c r="W171" i="1" s="1"/>
  <c r="H73" i="1"/>
  <c r="H25" i="1" s="1"/>
  <c r="E31" i="1" l="1"/>
  <c r="E24" i="1" s="1"/>
  <c r="E21" i="1" s="1"/>
  <c r="E30" i="1" s="1"/>
  <c r="S74" i="1"/>
  <c r="O205" i="1"/>
  <c r="M130" i="1"/>
  <c r="W130" i="1" s="1"/>
  <c r="W131" i="1"/>
  <c r="I52" i="1"/>
  <c r="O52" i="1" s="1"/>
  <c r="O53" i="1"/>
  <c r="K130" i="1"/>
  <c r="S130" i="1" s="1"/>
  <c r="S131" i="1"/>
  <c r="K29" i="1"/>
  <c r="S29" i="1" s="1"/>
  <c r="S192" i="1"/>
  <c r="O194" i="1"/>
  <c r="I26" i="1"/>
  <c r="O26" i="1" s="1"/>
  <c r="O177" i="1"/>
  <c r="J31" i="1"/>
  <c r="Q32" i="1"/>
  <c r="M26" i="1"/>
  <c r="W26" i="1" s="1"/>
  <c r="W177" i="1"/>
  <c r="M52" i="1"/>
  <c r="W52" i="1" s="1"/>
  <c r="W53" i="1"/>
  <c r="K52" i="1"/>
  <c r="S52" i="1" s="1"/>
  <c r="S53" i="1"/>
  <c r="I210" i="1"/>
  <c r="M67" i="1"/>
  <c r="W67" i="1" s="1"/>
  <c r="Q130" i="1"/>
  <c r="H31" i="1"/>
  <c r="H24" i="1" s="1"/>
  <c r="H21" i="1" s="1"/>
  <c r="H30" i="1" s="1"/>
  <c r="Q74" i="1"/>
  <c r="J73" i="1"/>
  <c r="Q171" i="1"/>
  <c r="J192" i="1"/>
  <c r="Q193" i="1"/>
  <c r="S182" i="1"/>
  <c r="K27" i="1"/>
  <c r="S27" i="1" s="1"/>
  <c r="K26" i="1"/>
  <c r="S26" i="1" s="1"/>
  <c r="S177" i="1"/>
  <c r="S171" i="1"/>
  <c r="M32" i="1"/>
  <c r="W33" i="1"/>
  <c r="M29" i="1"/>
  <c r="W29" i="1" s="1"/>
  <c r="W192" i="1"/>
  <c r="Q52" i="1"/>
  <c r="K32" i="1"/>
  <c r="S33" i="1"/>
  <c r="J27" i="1"/>
  <c r="Q27" i="1" s="1"/>
  <c r="Q182" i="1"/>
  <c r="Q153" i="1"/>
  <c r="O33" i="1"/>
  <c r="D164" i="1"/>
  <c r="O165" i="1"/>
  <c r="D210" i="1"/>
  <c r="O210" i="1" s="1"/>
  <c r="O211" i="1"/>
  <c r="D39" i="1"/>
  <c r="O39" i="1" s="1"/>
  <c r="O40" i="1"/>
  <c r="O36" i="1"/>
  <c r="D70" i="1"/>
  <c r="O71" i="1"/>
  <c r="D192" i="1"/>
  <c r="D29" i="1" s="1"/>
  <c r="I174" i="1"/>
  <c r="O175" i="1"/>
  <c r="U174" i="1"/>
  <c r="U171" i="1"/>
  <c r="U130" i="1"/>
  <c r="U131" i="1"/>
  <c r="I131" i="1"/>
  <c r="O132" i="1"/>
  <c r="U77" i="1"/>
  <c r="I77" i="1"/>
  <c r="O78" i="1"/>
  <c r="U27" i="1"/>
  <c r="U182" i="1"/>
  <c r="I182" i="1"/>
  <c r="O183" i="1"/>
  <c r="I193" i="1"/>
  <c r="I22" i="1"/>
  <c r="D22" i="1"/>
  <c r="I32" i="1"/>
  <c r="I31" i="1" s="1"/>
  <c r="I24" i="1" s="1"/>
  <c r="M73" i="1"/>
  <c r="F21" i="1"/>
  <c r="F30" i="1" s="1"/>
  <c r="K31" i="1" l="1"/>
  <c r="S32" i="1"/>
  <c r="J29" i="1"/>
  <c r="Q29" i="1" s="1"/>
  <c r="Q192" i="1"/>
  <c r="M25" i="1"/>
  <c r="W73" i="1"/>
  <c r="M31" i="1"/>
  <c r="W32" i="1"/>
  <c r="K73" i="1"/>
  <c r="J25" i="1"/>
  <c r="Q73" i="1"/>
  <c r="J24" i="1"/>
  <c r="Q24" i="1" s="1"/>
  <c r="Q31" i="1"/>
  <c r="O22" i="1"/>
  <c r="D32" i="1"/>
  <c r="D67" i="1"/>
  <c r="O67" i="1" s="1"/>
  <c r="O70" i="1"/>
  <c r="D153" i="1"/>
  <c r="O164" i="1"/>
  <c r="I171" i="1"/>
  <c r="O171" i="1" s="1"/>
  <c r="O174" i="1"/>
  <c r="I130" i="1"/>
  <c r="O130" i="1" s="1"/>
  <c r="O131" i="1"/>
  <c r="U74" i="1"/>
  <c r="I74" i="1"/>
  <c r="O77" i="1"/>
  <c r="I27" i="1"/>
  <c r="O27" i="1" s="1"/>
  <c r="O182" i="1"/>
  <c r="U192" i="1"/>
  <c r="I192" i="1"/>
  <c r="O193" i="1"/>
  <c r="E20" i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B20" i="1"/>
  <c r="N82" i="1"/>
  <c r="N78" i="1" s="1"/>
  <c r="M24" i="1" l="1"/>
  <c r="W24" i="1" s="1"/>
  <c r="W31" i="1"/>
  <c r="J21" i="1"/>
  <c r="Q25" i="1"/>
  <c r="K25" i="1"/>
  <c r="S25" i="1" s="1"/>
  <c r="S73" i="1"/>
  <c r="M21" i="1"/>
  <c r="W25" i="1"/>
  <c r="K24" i="1"/>
  <c r="S31" i="1"/>
  <c r="D31" i="1"/>
  <c r="O32" i="1"/>
  <c r="O153" i="1"/>
  <c r="D73" i="1"/>
  <c r="D25" i="1" s="1"/>
  <c r="N77" i="1"/>
  <c r="N74" i="1" s="1"/>
  <c r="N73" i="1" s="1"/>
  <c r="N25" i="1" s="1"/>
  <c r="N21" i="1" s="1"/>
  <c r="N30" i="1" s="1"/>
  <c r="N22" i="1"/>
  <c r="I73" i="1"/>
  <c r="O74" i="1"/>
  <c r="U25" i="1"/>
  <c r="U73" i="1"/>
  <c r="U29" i="1"/>
  <c r="I29" i="1"/>
  <c r="O192" i="1"/>
  <c r="M30" i="1" l="1"/>
  <c r="W30" i="1" s="1"/>
  <c r="W21" i="1"/>
  <c r="J30" i="1"/>
  <c r="Q30" i="1" s="1"/>
  <c r="Q21" i="1"/>
  <c r="S24" i="1"/>
  <c r="K21" i="1"/>
  <c r="D24" i="1"/>
  <c r="O24" i="1" s="1"/>
  <c r="O31" i="1"/>
  <c r="I25" i="1"/>
  <c r="O25" i="1" s="1"/>
  <c r="O73" i="1"/>
  <c r="U30" i="1"/>
  <c r="O29" i="1"/>
  <c r="K30" i="1" l="1"/>
  <c r="S30" i="1" s="1"/>
  <c r="S21" i="1"/>
  <c r="D21" i="1"/>
  <c r="D30" i="1" s="1"/>
  <c r="U21" i="1"/>
  <c r="I21" i="1"/>
  <c r="O21" i="1" l="1"/>
  <c r="I30" i="1"/>
  <c r="O30" i="1" s="1"/>
</calcChain>
</file>

<file path=xl/sharedStrings.xml><?xml version="1.0" encoding="utf-8"?>
<sst xmlns="http://schemas.openxmlformats.org/spreadsheetml/2006/main" count="1704" uniqueCount="469">
  <si>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</si>
  <si>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</si>
  <si>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</si>
  <si>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</si>
  <si>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</si>
  <si>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</si>
  <si>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</si>
  <si>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</si>
  <si>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</si>
  <si>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</si>
  <si>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</si>
  <si>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</si>
  <si>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</si>
  <si>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</si>
  <si>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</si>
  <si>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</si>
  <si>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</si>
  <si>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</si>
  <si>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</si>
  <si>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</si>
  <si>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</si>
  <si>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</si>
  <si>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</si>
  <si>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</si>
  <si>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</si>
  <si>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</si>
  <si>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</si>
  <si>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</si>
  <si>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</si>
  <si>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</si>
  <si>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</si>
  <si>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</si>
  <si>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</si>
  <si>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</si>
  <si>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</si>
  <si>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</si>
  <si>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</si>
  <si>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</si>
  <si>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</si>
  <si>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</si>
  <si>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</si>
  <si>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</si>
  <si>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</si>
  <si>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</si>
  <si>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</si>
  <si>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</si>
  <si>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</si>
  <si>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</si>
  <si>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</si>
  <si>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</si>
  <si>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</si>
  <si>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</si>
  <si>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</si>
  <si>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</si>
  <si>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</si>
  <si>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</si>
  <si>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</si>
  <si>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</si>
  <si>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</si>
  <si>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</si>
  <si>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</si>
  <si>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</si>
  <si>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</si>
  <si>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</si>
  <si>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</si>
  <si>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</si>
  <si>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</si>
  <si>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</si>
  <si>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</si>
  <si>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</si>
  <si>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</si>
  <si>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</si>
  <si>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</si>
  <si>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</si>
  <si>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</si>
  <si>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</si>
  <si>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</si>
  <si>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</si>
  <si>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</si>
  <si>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</si>
  <si>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</si>
  <si>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</si>
  <si>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</si>
  <si>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</si>
  <si>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</si>
  <si>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</si>
  <si>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</si>
  <si>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</si>
  <si>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</si>
  <si>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</si>
  <si>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</si>
  <si>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</si>
  <si>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</si>
  <si>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</si>
  <si>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</si>
  <si>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</si>
  <si>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</si>
  <si>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</si>
  <si>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</si>
  <si>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</si>
  <si>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</si>
  <si>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</si>
  <si>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</si>
  <si>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</si>
  <si>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</si>
  <si>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</si>
  <si>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</si>
  <si>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</si>
  <si>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</si>
  <si>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</si>
  <si>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</si>
  <si>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</si>
  <si>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</si>
  <si>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</si>
  <si>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</si>
  <si>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</si>
  <si>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</si>
  <si>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</si>
  <si>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</si>
  <si>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</si>
  <si>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</si>
  <si>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</si>
  <si>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</si>
  <si>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</si>
  <si>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</si>
  <si>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</si>
  <si>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</si>
  <si>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</si>
  <si>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</si>
  <si>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</si>
  <si>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</si>
  <si>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</si>
  <si>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</si>
  <si>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</si>
  <si>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</si>
  <si>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</si>
  <si>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</si>
  <si>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</si>
  <si>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</si>
  <si>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</si>
  <si>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</si>
  <si>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</si>
  <si>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</si>
  <si>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</si>
  <si>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</si>
  <si>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</si>
  <si>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</si>
  <si>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</si>
  <si>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</si>
  <si>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</si>
  <si>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</si>
  <si>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</si>
  <si>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</si>
  <si>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</si>
  <si>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</si>
  <si>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</si>
  <si>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</si>
  <si>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</si>
  <si>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</si>
  <si>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</si>
  <si>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</si>
  <si>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</si>
  <si>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</si>
  <si>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</si>
  <si>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</si>
  <si>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</si>
  <si>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</si>
  <si>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</si>
  <si>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</si>
  <si>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</si>
  <si>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</si>
  <si>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</si>
  <si>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</si>
  <si>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</si>
  <si>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</si>
  <si>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</si>
  <si>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</si>
  <si>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</si>
  <si>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</si>
  <si>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</si>
  <si>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</si>
  <si>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</si>
  <si>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</si>
  <si>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</si>
  <si>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</si>
  <si>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</si>
  <si>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</si>
  <si>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</si>
  <si>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</si>
  <si>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</si>
  <si>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</si>
  <si>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</si>
  <si>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</si>
  <si>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</si>
  <si>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</si>
  <si>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</si>
  <si>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</si>
  <si>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</si>
  <si>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</si>
  <si>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</si>
  <si>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</si>
  <si>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</si>
  <si>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</si>
  <si>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</si>
  <si>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</si>
  <si>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</si>
  <si>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</si>
  <si>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</si>
  <si>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</si>
  <si>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</si>
  <si>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</si>
  <si>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</si>
  <si>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</si>
  <si>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</si>
  <si>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</si>
  <si>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</si>
  <si>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</si>
  <si>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</si>
  <si>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</si>
  <si>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</si>
  <si>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</si>
  <si>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</si>
  <si>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</si>
  <si>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</si>
  <si>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ТП-46 электрооборудование РУ 6 кВ, электрооборудование РУ 0,4 кВ. Модульная ПС с трансформатором ТМГ 6/0,4-400 кВА (2 шт)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</si>
  <si>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</si>
  <si>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</si>
  <si>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</si>
  <si>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</si>
  <si>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</si>
  <si>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</si>
  <si>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</si>
  <si>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</si>
  <si>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</si>
  <si>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</si>
  <si>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</si>
  <si>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</si>
  <si>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</si>
  <si>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</si>
  <si>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</si>
  <si>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</si>
  <si>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</si>
  <si>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</si>
  <si>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</si>
  <si>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</si>
  <si>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</si>
  <si>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</si>
  <si>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</si>
  <si>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</si>
  <si>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</si>
  <si>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</si>
  <si>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</si>
  <si>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</si>
  <si>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</si>
  <si>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</si>
  <si>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</si>
  <si>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</si>
  <si>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</si>
  <si>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</si>
  <si>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</si>
  <si>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</si>
  <si>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</si>
  <si>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</si>
  <si>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</si>
  <si>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</si>
  <si>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</si>
  <si>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</si>
  <si>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</si>
  <si>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</si>
  <si>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</si>
  <si>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</si>
  <si>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</si>
  <si>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</si>
  <si>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</si>
  <si>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</si>
  <si>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</si>
  <si>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</si>
  <si>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</si>
  <si>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</si>
  <si>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</si>
  <si>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</si>
  <si>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</si>
  <si>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</si>
  <si>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</si>
  <si>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</si>
  <si>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</si>
  <si>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</si>
  <si>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</si>
  <si>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</si>
  <si>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</si>
  <si>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</si>
  <si>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</si>
  <si>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</si>
  <si>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</si>
  <si>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M_Кр_КЛф29_111123.1.02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</si>
  <si>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</si>
  <si>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</si>
  <si>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</si>
  <si>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</si>
  <si>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</si>
  <si>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</si>
  <si>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</si>
  <si>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</si>
  <si>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</si>
  <si>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</si>
  <si>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</si>
  <si>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</si>
  <si>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</si>
  <si>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</si>
  <si>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</si>
  <si>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</si>
  <si>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</si>
  <si>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</si>
  <si>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</si>
  <si>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</si>
  <si>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</si>
  <si>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</si>
  <si>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</si>
  <si>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</si>
  <si>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</si>
  <si>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</si>
  <si>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</si>
  <si>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</si>
  <si>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</si>
  <si>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</si>
  <si>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</si>
  <si>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</si>
  <si>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</si>
  <si>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</si>
  <si>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</si>
  <si>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</si>
  <si>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</si>
  <si>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</si>
  <si>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</si>
  <si>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</si>
  <si>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</si>
  <si>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</si>
  <si>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</si>
  <si>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</si>
  <si>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</si>
  <si>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</si>
  <si>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</si>
  <si>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</si>
  <si>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</si>
  <si>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</si>
  <si>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</si>
  <si>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</si>
  <si>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</si>
  <si>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</si>
  <si>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</si>
  <si>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</si>
  <si>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</si>
  <si>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</si>
  <si>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</si>
  <si>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</si>
  <si>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</si>
  <si>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</si>
  <si>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</si>
  <si>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</si>
  <si>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</si>
  <si>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</si>
  <si>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</si>
  <si>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</si>
  <si>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</si>
  <si>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</si>
  <si>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</si>
  <si>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</si>
  <si>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</si>
  <si>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</si>
  <si>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</si>
  <si>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</si>
  <si>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</si>
  <si>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</si>
  <si>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</si>
  <si>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</si>
  <si>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</si>
  <si>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</si>
  <si>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</si>
  <si>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</si>
  <si>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</si>
  <si>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</si>
  <si>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</si>
  <si>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</si>
  <si>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</si>
  <si>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</si>
  <si>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</si>
  <si>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</si>
  <si>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</si>
  <si>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</si>
  <si>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</si>
  <si>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</si>
  <si>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</si>
  <si>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</si>
  <si>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</si>
  <si>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</si>
  <si>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</si>
  <si>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</si>
  <si>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</si>
  <si>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</si>
  <si>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</si>
  <si>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</si>
  <si>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</si>
  <si>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</si>
  <si>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</si>
  <si>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</si>
  <si>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</si>
  <si>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</si>
  <si>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</si>
  <si>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</si>
  <si>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</si>
  <si>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</si>
  <si>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</si>
  <si>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</si>
  <si>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</si>
  <si>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</si>
  <si>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</si>
  <si>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</si>
  <si>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</si>
  <si>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</si>
  <si>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</si>
  <si>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</si>
  <si>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color theme="1"/>
        <rFont val="Times New Roman"/>
        <family val="1"/>
        <charset val="204"/>
      </rPr>
      <t>Реконструкция</t>
    </r>
    <r>
      <rPr>
        <b/>
        <sz val="12"/>
        <color theme="1"/>
        <rFont val="Times New Roman"/>
        <family val="1"/>
        <charset val="204"/>
      </rPr>
      <t xml:space="preserve"> ТП-10А  инв. № 0008368_з  г. 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</si>
  <si>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</si>
  <si>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1 шт.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</si>
  <si>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</si>
  <si>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</si>
  <si>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</si>
  <si>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</si>
  <si>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</si>
  <si>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</si>
  <si>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</si>
  <si>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</si>
  <si>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t>Строительство кабельной линии 10 кВ от РП-1 до ТП-65.Прокладка кабельной линии 10 кВ с заменой ячейки  на РП-1</t>
  </si>
  <si>
    <t>Строительство КЛ 0,4 кВ от РУ-0,4 кВ ТП-9  Р-7 и КЛ 0,4 кВ от РУ-0,4 кВ ТП-10А Р-11 до ВРУ 0,4 кВ МБДОУ детский сад №5 (ТП-043/2019 от 11.09.2019)</t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</si>
  <si>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</si>
  <si>
    <t xml:space="preserve">ТП-87. ТМ-250 6/0.4 зав.№ 635489, ввод в эксплуатацию1972г.  - 1 шт,      </t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</si>
  <si>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</si>
  <si>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</si>
  <si>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</si>
  <si>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</si>
  <si>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</si>
  <si>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</si>
  <si>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</si>
  <si>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</si>
  <si>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</si>
  <si>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</si>
  <si>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</si>
  <si>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color theme="1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</si>
  <si>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</si>
  <si>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</si>
  <si>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</si>
  <si>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L_Кр_ВЛф9ф15РП140_1221.1.17.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</si>
  <si>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</si>
  <si>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</si>
  <si>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</si>
  <si>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</si>
  <si>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</si>
  <si>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>Год раскрытия информации: 2022 год</t>
  </si>
  <si>
    <t>Всего 2022 год (год N)</t>
  </si>
  <si>
    <t>план - 4 квартал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</si>
  <si>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27.05.2022г. № 89</t>
    </r>
  </si>
  <si>
    <t>1.1.1.3.1</t>
  </si>
  <si>
    <t>Реконструкция ТП-68  ДК "Восход" пгт.Никель</t>
  </si>
  <si>
    <t>М_ПрН_ТП68_1113_01</t>
  </si>
  <si>
    <t>за  2 квартал  2022 года</t>
  </si>
  <si>
    <t>1.2.2.1.1.18</t>
  </si>
  <si>
    <t>Реконструкция КЛ 6 кВ (ф.29;ф.15,ф.30,ф.46,ф.36,ф.19(37) ГПП-40А оп.1 ВЛ; оп.2 ВЛ - РП1;РП2; РП3</t>
  </si>
  <si>
    <t>М_Кр_КЛ_ф_ГПП_1221.1.18</t>
  </si>
  <si>
    <t xml:space="preserve"> работы находятся  в стадии  выполнения (незавершенное строительство)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</si>
</sst>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3" tint="-0.249977111117893"/>
      <name val="Times New Roman"/>
      <family val="1"/>
      <charset val="204"/>
    </font>
    <font>
      <b/>
      <sz val="12"/>
      <color theme="7" tint="-0.249977111117893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3" tint="-0.249977111117893"/>
      <name val="Times New Roman"/>
      <family val="1"/>
      <charset val="204"/>
    </font>
  </fonts>
  <fills count="4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EE5FF"/>
        <bgColor indexed="64"/>
      </patternFill>
    </fill>
    <fill>
      <patternFill patternType="solid">
        <fgColor rgb="FFECFFD5"/>
        <bgColor indexed="64"/>
      </patternFill>
    </fill>
    <fill>
      <patternFill patternType="solid">
        <fgColor rgb="FFC5F1FF"/>
        <bgColor indexed="64"/>
      </patternFill>
    </fill>
    <fill>
      <patternFill patternType="solid">
        <fgColor rgb="FFC1ECF5"/>
        <bgColor indexed="64"/>
      </patternFill>
    </fill>
    <fill>
      <patternFill patternType="solid">
        <fgColor rgb="FFFEE9D2"/>
        <bgColor indexed="64"/>
      </patternFill>
    </fill>
    <fill>
      <patternFill patternType="solid">
        <fgColor rgb="FFF8E7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2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4" applyNumberFormat="0" applyAlignment="0" applyProtection="0"/>
    <xf numFmtId="0" fontId="13" fillId="27" borderId="5" applyNumberFormat="0" applyAlignment="0" applyProtection="0"/>
    <xf numFmtId="0" fontId="14" fillId="27" borderId="4" applyNumberFormat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28" borderId="10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10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30" borderId="11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2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11" borderId="0" applyNumberFormat="0" applyBorder="0" applyAlignment="0" applyProtection="0"/>
  </cellStyleXfs>
  <cellXfs count="296">
    <xf numFmtId="0" fontId="0" fillId="0" borderId="0" xfId="0"/>
    <xf numFmtId="0" fontId="4" fillId="2" borderId="0" xfId="2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165" fontId="8" fillId="6" borderId="1" xfId="3" applyNumberFormat="1" applyFont="1" applyFill="1" applyBorder="1" applyAlignment="1" applyProtection="1">
      <alignment horizontal="left" vertical="center" wrapText="1"/>
      <protection locked="0"/>
    </xf>
    <xf numFmtId="165" fontId="8" fillId="7" borderId="1" xfId="3" applyNumberFormat="1" applyFont="1" applyFill="1" applyBorder="1" applyAlignment="1" applyProtection="1">
      <alignment horizontal="left" vertical="center" wrapText="1"/>
      <protection locked="0"/>
    </xf>
    <xf numFmtId="165" fontId="4" fillId="0" borderId="1" xfId="3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>
      <alignment horizontal="left" vertical="center" wrapText="1"/>
    </xf>
    <xf numFmtId="165" fontId="8" fillId="8" borderId="1" xfId="3" applyNumberFormat="1" applyFont="1" applyFill="1" applyBorder="1" applyAlignment="1" applyProtection="1">
      <alignment horizontal="left" vertical="center" wrapText="1"/>
      <protection locked="0"/>
    </xf>
    <xf numFmtId="0" fontId="8" fillId="5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vertical="center" wrapText="1"/>
    </xf>
    <xf numFmtId="165" fontId="8" fillId="32" borderId="1" xfId="3" applyNumberFormat="1" applyFont="1" applyFill="1" applyBorder="1" applyAlignment="1" applyProtection="1">
      <alignment horizontal="left" vertical="center" wrapText="1"/>
      <protection locked="0"/>
    </xf>
    <xf numFmtId="165" fontId="8" fillId="34" borderId="1" xfId="3" applyNumberFormat="1" applyFont="1" applyFill="1" applyBorder="1" applyAlignment="1" applyProtection="1">
      <alignment horizontal="left" vertical="center" wrapText="1"/>
      <protection locked="0"/>
    </xf>
    <xf numFmtId="0" fontId="4" fillId="35" borderId="1" xfId="2" applyNumberFormat="1" applyFont="1" applyFill="1" applyBorder="1" applyAlignment="1">
      <alignment vertical="center" wrapText="1"/>
    </xf>
    <xf numFmtId="165" fontId="4" fillId="0" borderId="1" xfId="3" applyNumberFormat="1" applyFont="1" applyFill="1" applyBorder="1" applyAlignment="1">
      <alignment horizontal="left" vertical="center" wrapText="1"/>
    </xf>
    <xf numFmtId="0" fontId="4" fillId="36" borderId="1" xfId="2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0" fontId="4" fillId="2" borderId="0" xfId="2" applyFont="1" applyFill="1" applyAlignment="1">
      <alignment horizontal="center" vertical="center"/>
    </xf>
    <xf numFmtId="0" fontId="4" fillId="2" borderId="0" xfId="1" applyFont="1" applyFill="1"/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5" fillId="2" borderId="0" xfId="1" applyFont="1" applyFill="1" applyBorder="1" applyAlignment="1"/>
    <xf numFmtId="0" fontId="4" fillId="2" borderId="0" xfId="1" applyFont="1" applyFill="1" applyBorder="1"/>
    <xf numFmtId="0" fontId="5" fillId="2" borderId="0" xfId="1" applyFont="1" applyFill="1" applyAlignment="1">
      <alignment wrapText="1"/>
    </xf>
    <xf numFmtId="0" fontId="5" fillId="2" borderId="0" xfId="1" applyFont="1" applyFill="1" applyBorder="1" applyAlignment="1">
      <alignment horizontal="center"/>
    </xf>
    <xf numFmtId="0" fontId="5" fillId="2" borderId="0" xfId="0" applyFont="1" applyFill="1" applyAlignment="1"/>
    <xf numFmtId="0" fontId="8" fillId="0" borderId="1" xfId="0" applyFont="1" applyFill="1" applyBorder="1" applyAlignment="1">
      <alignment horizontal="left" vertical="center" wrapText="1"/>
    </xf>
    <xf numFmtId="165" fontId="8" fillId="0" borderId="1" xfId="3" applyNumberFormat="1" applyFont="1" applyFill="1" applyBorder="1" applyAlignment="1" applyProtection="1">
      <alignment horizontal="left" vertical="center" wrapText="1"/>
      <protection locked="0"/>
    </xf>
    <xf numFmtId="0" fontId="8" fillId="35" borderId="1" xfId="2" applyNumberFormat="1" applyFont="1" applyFill="1" applyBorder="1" applyAlignment="1">
      <alignment vertical="center" wrapText="1"/>
    </xf>
    <xf numFmtId="49" fontId="8" fillId="0" borderId="1" xfId="2" applyNumberFormat="1" applyFont="1" applyFill="1" applyBorder="1" applyAlignment="1">
      <alignment horizontal="left" vertical="center" wrapText="1"/>
    </xf>
    <xf numFmtId="0" fontId="8" fillId="0" borderId="1" xfId="2" applyNumberFormat="1" applyFont="1" applyFill="1" applyBorder="1" applyAlignment="1">
      <alignment horizontal="left" vertical="center" wrapText="1"/>
    </xf>
    <xf numFmtId="165" fontId="4" fillId="2" borderId="1" xfId="3" applyNumberFormat="1" applyFont="1" applyFill="1" applyBorder="1" applyAlignment="1">
      <alignment horizontal="left" vertical="center" wrapText="1"/>
    </xf>
    <xf numFmtId="165" fontId="4" fillId="2" borderId="1" xfId="3" applyNumberFormat="1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>
      <alignment vertical="center" wrapText="1"/>
    </xf>
    <xf numFmtId="165" fontId="38" fillId="3" borderId="1" xfId="0" applyNumberFormat="1" applyFont="1" applyFill="1" applyBorder="1" applyAlignment="1">
      <alignment horizontal="center" vertical="center" wrapText="1"/>
    </xf>
    <xf numFmtId="165" fontId="38" fillId="4" borderId="1" xfId="0" applyNumberFormat="1" applyFont="1" applyFill="1" applyBorder="1" applyAlignment="1">
      <alignment horizontal="center" vertical="center" wrapText="1"/>
    </xf>
    <xf numFmtId="165" fontId="38" fillId="5" borderId="1" xfId="0" applyNumberFormat="1" applyFont="1" applyFill="1" applyBorder="1" applyAlignment="1">
      <alignment horizontal="center" vertical="center" wrapText="1"/>
    </xf>
    <xf numFmtId="0" fontId="2" fillId="0" borderId="1" xfId="2" applyNumberFormat="1" applyFont="1" applyBorder="1" applyAlignment="1">
      <alignment horizontal="center" vertical="center"/>
    </xf>
    <xf numFmtId="165" fontId="38" fillId="31" borderId="1" xfId="0" applyNumberFormat="1" applyFont="1" applyFill="1" applyBorder="1" applyAlignment="1">
      <alignment horizontal="center" vertical="center" wrapText="1"/>
    </xf>
    <xf numFmtId="165" fontId="38" fillId="33" borderId="1" xfId="0" applyNumberFormat="1" applyFont="1" applyFill="1" applyBorder="1" applyAlignment="1">
      <alignment horizontal="center" vertical="center" wrapText="1"/>
    </xf>
    <xf numFmtId="0" fontId="2" fillId="35" borderId="1" xfId="2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165" fontId="2" fillId="0" borderId="1" xfId="3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/>
    </xf>
    <xf numFmtId="0" fontId="2" fillId="36" borderId="1" xfId="2" applyNumberFormat="1" applyFont="1" applyFill="1" applyBorder="1" applyAlignment="1">
      <alignment horizontal="center" vertical="center"/>
    </xf>
    <xf numFmtId="0" fontId="38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38" fillId="2" borderId="2" xfId="0" applyNumberFormat="1" applyFont="1" applyFill="1" applyBorder="1" applyAlignment="1">
      <alignment horizontal="center" vertical="center"/>
    </xf>
    <xf numFmtId="165" fontId="38" fillId="2" borderId="1" xfId="0" applyNumberFormat="1" applyFont="1" applyFill="1" applyBorder="1" applyAlignment="1">
      <alignment horizontal="center" vertical="center" wrapText="1"/>
    </xf>
    <xf numFmtId="165" fontId="2" fillId="35" borderId="1" xfId="2" applyNumberFormat="1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 wrapText="1"/>
    </xf>
    <xf numFmtId="165" fontId="38" fillId="2" borderId="2" xfId="0" applyNumberFormat="1" applyFont="1" applyFill="1" applyBorder="1" applyAlignment="1">
      <alignment horizontal="center" vertical="center" wrapText="1"/>
    </xf>
    <xf numFmtId="0" fontId="38" fillId="35" borderId="1" xfId="2" applyNumberFormat="1" applyFont="1" applyFill="1" applyBorder="1" applyAlignment="1">
      <alignment horizontal="center" vertical="center"/>
    </xf>
    <xf numFmtId="165" fontId="2" fillId="2" borderId="1" xfId="3" applyNumberFormat="1" applyFont="1" applyFill="1" applyBorder="1" applyAlignment="1">
      <alignment horizontal="center" vertical="center" wrapText="1"/>
    </xf>
    <xf numFmtId="165" fontId="38" fillId="0" borderId="2" xfId="0" applyNumberFormat="1" applyFont="1" applyFill="1" applyBorder="1" applyAlignment="1">
      <alignment horizontal="center" vertical="center"/>
    </xf>
    <xf numFmtId="165" fontId="38" fillId="0" borderId="1" xfId="3" applyNumberFormat="1" applyFont="1" applyFill="1" applyBorder="1" applyAlignment="1">
      <alignment horizontal="center" vertical="center" wrapText="1"/>
    </xf>
    <xf numFmtId="165" fontId="38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4" fontId="2" fillId="35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168" fontId="39" fillId="2" borderId="1" xfId="1" applyNumberFormat="1" applyFont="1" applyFill="1" applyBorder="1" applyAlignment="1">
      <alignment horizontal="center" vertical="center" wrapText="1"/>
    </xf>
    <xf numFmtId="4" fontId="40" fillId="2" borderId="1" xfId="1" applyNumberFormat="1" applyFont="1" applyFill="1" applyBorder="1" applyAlignment="1">
      <alignment horizontal="center" vertical="center" wrapText="1"/>
    </xf>
    <xf numFmtId="0" fontId="2" fillId="35" borderId="13" xfId="2" applyNumberFormat="1" applyFont="1" applyFill="1" applyBorder="1" applyAlignment="1">
      <alignment horizontal="center" vertical="center"/>
    </xf>
    <xf numFmtId="165" fontId="38" fillId="3" borderId="19" xfId="0" applyNumberFormat="1" applyFont="1" applyFill="1" applyBorder="1" applyAlignment="1">
      <alignment horizontal="center" vertical="center" wrapText="1"/>
    </xf>
    <xf numFmtId="4" fontId="2" fillId="0" borderId="20" xfId="1" applyNumberFormat="1" applyFont="1" applyFill="1" applyBorder="1" applyAlignment="1">
      <alignment horizontal="center" vertical="center" wrapText="1"/>
    </xf>
    <xf numFmtId="0" fontId="2" fillId="0" borderId="19" xfId="2" applyNumberFormat="1" applyFont="1" applyBorder="1" applyAlignment="1">
      <alignment horizontal="center" vertical="center"/>
    </xf>
    <xf numFmtId="0" fontId="2" fillId="35" borderId="19" xfId="2" applyNumberFormat="1" applyFont="1" applyFill="1" applyBorder="1" applyAlignment="1">
      <alignment horizontal="center" vertical="center"/>
    </xf>
    <xf numFmtId="168" fontId="2" fillId="0" borderId="19" xfId="1" applyNumberFormat="1" applyFont="1" applyFill="1" applyBorder="1" applyAlignment="1">
      <alignment horizontal="center" vertical="center" wrapText="1"/>
    </xf>
    <xf numFmtId="4" fontId="2" fillId="0" borderId="22" xfId="1" applyNumberFormat="1" applyFont="1" applyFill="1" applyBorder="1" applyAlignment="1">
      <alignment horizontal="center" vertical="center" wrapText="1"/>
    </xf>
    <xf numFmtId="4" fontId="2" fillId="0" borderId="23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4" fontId="40" fillId="3" borderId="1" xfId="1" applyNumberFormat="1" applyFont="1" applyFill="1" applyBorder="1" applyAlignment="1">
      <alignment horizontal="center" vertical="center" wrapText="1"/>
    </xf>
    <xf numFmtId="4" fontId="2" fillId="3" borderId="20" xfId="1" applyNumberFormat="1" applyFont="1" applyFill="1" applyBorder="1" applyAlignment="1">
      <alignment horizontal="center" vertical="center" wrapText="1"/>
    </xf>
    <xf numFmtId="165" fontId="38" fillId="37" borderId="13" xfId="0" applyNumberFormat="1" applyFont="1" applyFill="1" applyBorder="1" applyAlignment="1">
      <alignment horizontal="center" vertical="center" wrapText="1"/>
    </xf>
    <xf numFmtId="4" fontId="2" fillId="37" borderId="1" xfId="1" applyNumberFormat="1" applyFont="1" applyFill="1" applyBorder="1" applyAlignment="1">
      <alignment horizontal="center" vertical="center" wrapText="1"/>
    </xf>
    <xf numFmtId="4" fontId="40" fillId="37" borderId="1" xfId="1" applyNumberFormat="1" applyFont="1" applyFill="1" applyBorder="1" applyAlignment="1">
      <alignment horizontal="center" vertical="center" wrapText="1"/>
    </xf>
    <xf numFmtId="4" fontId="2" fillId="37" borderId="20" xfId="1" applyNumberFormat="1" applyFont="1" applyFill="1" applyBorder="1" applyAlignment="1">
      <alignment horizontal="center" vertical="center" wrapText="1"/>
    </xf>
    <xf numFmtId="4" fontId="2" fillId="33" borderId="1" xfId="1" applyNumberFormat="1" applyFont="1" applyFill="1" applyBorder="1" applyAlignment="1">
      <alignment horizontal="center" vertical="center" wrapText="1"/>
    </xf>
    <xf numFmtId="4" fontId="2" fillId="33" borderId="20" xfId="1" applyNumberFormat="1" applyFont="1" applyFill="1" applyBorder="1" applyAlignment="1">
      <alignment horizontal="center" vertical="center" wrapText="1"/>
    </xf>
    <xf numFmtId="0" fontId="38" fillId="38" borderId="1" xfId="0" applyFont="1" applyFill="1" applyBorder="1" applyAlignment="1">
      <alignment horizontal="center" vertical="center" wrapText="1"/>
    </xf>
    <xf numFmtId="4" fontId="2" fillId="38" borderId="1" xfId="1" applyNumberFormat="1" applyFont="1" applyFill="1" applyBorder="1" applyAlignment="1">
      <alignment horizontal="center" vertical="center" wrapText="1"/>
    </xf>
    <xf numFmtId="4" fontId="40" fillId="38" borderId="1" xfId="1" applyNumberFormat="1" applyFont="1" applyFill="1" applyBorder="1" applyAlignment="1">
      <alignment horizontal="center" vertical="center" wrapText="1"/>
    </xf>
    <xf numFmtId="4" fontId="2" fillId="38" borderId="20" xfId="1" applyNumberFormat="1" applyFont="1" applyFill="1" applyBorder="1" applyAlignment="1">
      <alignment horizontal="center" vertical="center" wrapText="1"/>
    </xf>
    <xf numFmtId="165" fontId="38" fillId="37" borderId="1" xfId="0" applyNumberFormat="1" applyFont="1" applyFill="1" applyBorder="1" applyAlignment="1">
      <alignment horizontal="center" vertical="center" wrapText="1"/>
    </xf>
    <xf numFmtId="165" fontId="38" fillId="39" borderId="1" xfId="0" applyNumberFormat="1" applyFont="1" applyFill="1" applyBorder="1" applyAlignment="1">
      <alignment horizontal="center" vertical="center" wrapText="1"/>
    </xf>
    <xf numFmtId="4" fontId="2" fillId="39" borderId="1" xfId="1" applyNumberFormat="1" applyFont="1" applyFill="1" applyBorder="1" applyAlignment="1">
      <alignment horizontal="center" vertical="center" wrapText="1"/>
    </xf>
    <xf numFmtId="4" fontId="40" fillId="39" borderId="1" xfId="1" applyNumberFormat="1" applyFont="1" applyFill="1" applyBorder="1" applyAlignment="1">
      <alignment horizontal="center" vertical="center" wrapText="1"/>
    </xf>
    <xf numFmtId="4" fontId="2" fillId="39" borderId="20" xfId="1" applyNumberFormat="1" applyFont="1" applyFill="1" applyBorder="1" applyAlignment="1">
      <alignment horizontal="center" vertical="center" wrapText="1"/>
    </xf>
    <xf numFmtId="4" fontId="2" fillId="31" borderId="1" xfId="1" applyNumberFormat="1" applyFont="1" applyFill="1" applyBorder="1" applyAlignment="1">
      <alignment horizontal="center" vertical="center" wrapText="1"/>
    </xf>
    <xf numFmtId="4" fontId="2" fillId="31" borderId="20" xfId="1" applyNumberFormat="1" applyFont="1" applyFill="1" applyBorder="1" applyAlignment="1">
      <alignment horizontal="center" vertical="center" wrapText="1"/>
    </xf>
    <xf numFmtId="165" fontId="38" fillId="40" borderId="1" xfId="0" applyNumberFormat="1" applyFont="1" applyFill="1" applyBorder="1" applyAlignment="1">
      <alignment horizontal="center" vertical="center" wrapText="1"/>
    </xf>
    <xf numFmtId="4" fontId="2" fillId="40" borderId="1" xfId="1" applyNumberFormat="1" applyFont="1" applyFill="1" applyBorder="1" applyAlignment="1">
      <alignment horizontal="center" vertical="center" wrapText="1"/>
    </xf>
    <xf numFmtId="4" fontId="2" fillId="40" borderId="20" xfId="1" applyNumberFormat="1" applyFont="1" applyFill="1" applyBorder="1" applyAlignment="1">
      <alignment horizontal="center" vertical="center" wrapText="1"/>
    </xf>
    <xf numFmtId="4" fontId="40" fillId="35" borderId="1" xfId="1" applyNumberFormat="1" applyFont="1" applyFill="1" applyBorder="1" applyAlignment="1">
      <alignment horizontal="center" vertical="center" wrapText="1"/>
    </xf>
    <xf numFmtId="4" fontId="2" fillId="35" borderId="20" xfId="1" applyNumberFormat="1" applyFont="1" applyFill="1" applyBorder="1" applyAlignment="1">
      <alignment horizontal="center" vertical="center" wrapText="1"/>
    </xf>
    <xf numFmtId="165" fontId="38" fillId="41" borderId="1" xfId="0" applyNumberFormat="1" applyFont="1" applyFill="1" applyBorder="1" applyAlignment="1">
      <alignment horizontal="center" vertical="center" wrapText="1"/>
    </xf>
    <xf numFmtId="4" fontId="2" fillId="41" borderId="1" xfId="1" applyNumberFormat="1" applyFont="1" applyFill="1" applyBorder="1" applyAlignment="1">
      <alignment horizontal="center" vertical="center" wrapText="1"/>
    </xf>
    <xf numFmtId="4" fontId="40" fillId="41" borderId="1" xfId="1" applyNumberFormat="1" applyFont="1" applyFill="1" applyBorder="1" applyAlignment="1">
      <alignment horizontal="center" vertical="center" wrapText="1"/>
    </xf>
    <xf numFmtId="4" fontId="2" fillId="41" borderId="20" xfId="1" applyNumberFormat="1" applyFont="1" applyFill="1" applyBorder="1" applyAlignment="1">
      <alignment horizontal="center" vertical="center" wrapText="1"/>
    </xf>
    <xf numFmtId="0" fontId="8" fillId="3" borderId="19" xfId="0" applyNumberFormat="1" applyFont="1" applyFill="1" applyBorder="1" applyAlignment="1">
      <alignment horizontal="center" vertical="center" wrapText="1"/>
    </xf>
    <xf numFmtId="0" fontId="8" fillId="4" borderId="19" xfId="0" applyNumberFormat="1" applyFont="1" applyFill="1" applyBorder="1" applyAlignment="1">
      <alignment horizontal="center" vertical="center" wrapText="1"/>
    </xf>
    <xf numFmtId="0" fontId="8" fillId="5" borderId="19" xfId="0" applyNumberFormat="1" applyFont="1" applyFill="1" applyBorder="1" applyAlignment="1">
      <alignment horizontal="center" vertical="center" wrapText="1"/>
    </xf>
    <xf numFmtId="49" fontId="4" fillId="0" borderId="19" xfId="2" applyNumberFormat="1" applyFont="1" applyFill="1" applyBorder="1" applyAlignment="1">
      <alignment horizontal="center" vertical="center"/>
    </xf>
    <xf numFmtId="0" fontId="8" fillId="31" borderId="19" xfId="0" applyNumberFormat="1" applyFont="1" applyFill="1" applyBorder="1" applyAlignment="1">
      <alignment horizontal="center" vertical="center" wrapText="1"/>
    </xf>
    <xf numFmtId="0" fontId="8" fillId="33" borderId="19" xfId="0" applyNumberFormat="1" applyFont="1" applyFill="1" applyBorder="1" applyAlignment="1">
      <alignment horizontal="center" vertical="center" wrapText="1"/>
    </xf>
    <xf numFmtId="49" fontId="4" fillId="35" borderId="19" xfId="2" applyNumberFormat="1" applyFont="1" applyFill="1" applyBorder="1" applyAlignment="1">
      <alignment horizontal="center" vertical="center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36" borderId="19" xfId="2" applyNumberFormat="1" applyFont="1" applyFill="1" applyBorder="1" applyAlignment="1">
      <alignment horizontal="center" vertical="center"/>
    </xf>
    <xf numFmtId="49" fontId="8" fillId="0" borderId="19" xfId="0" applyNumberFormat="1" applyFont="1" applyFill="1" applyBorder="1" applyAlignment="1">
      <alignment horizontal="center" vertical="center" wrapText="1"/>
    </xf>
    <xf numFmtId="49" fontId="8" fillId="35" borderId="19" xfId="2" applyNumberFormat="1" applyFont="1" applyFill="1" applyBorder="1" applyAlignment="1">
      <alignment horizontal="center" vertical="center"/>
    </xf>
    <xf numFmtId="14" fontId="8" fillId="4" borderId="19" xfId="0" applyNumberFormat="1" applyFont="1" applyFill="1" applyBorder="1" applyAlignment="1">
      <alignment horizontal="center" vertical="center" wrapText="1"/>
    </xf>
    <xf numFmtId="49" fontId="8" fillId="0" borderId="19" xfId="2" applyNumberFormat="1" applyFont="1" applyFill="1" applyBorder="1" applyAlignment="1">
      <alignment horizontal="center" vertical="center"/>
    </xf>
    <xf numFmtId="49" fontId="4" fillId="2" borderId="19" xfId="0" applyNumberFormat="1" applyFont="1" applyFill="1" applyBorder="1" applyAlignment="1">
      <alignment horizontal="center" vertical="center" wrapText="1"/>
    </xf>
    <xf numFmtId="0" fontId="4" fillId="0" borderId="19" xfId="0" applyNumberFormat="1" applyFont="1" applyFill="1" applyBorder="1" applyAlignment="1">
      <alignment horizontal="center" vertical="center" wrapText="1"/>
    </xf>
    <xf numFmtId="0" fontId="4" fillId="2" borderId="19" xfId="0" applyNumberFormat="1" applyFont="1" applyFill="1" applyBorder="1" applyAlignment="1">
      <alignment horizontal="center" vertical="center" wrapText="1"/>
    </xf>
    <xf numFmtId="49" fontId="8" fillId="4" borderId="19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165" fontId="4" fillId="2" borderId="22" xfId="3" applyNumberFormat="1" applyFont="1" applyFill="1" applyBorder="1" applyAlignment="1" applyProtection="1">
      <alignment horizontal="left" vertical="center" wrapText="1"/>
      <protection locked="0"/>
    </xf>
    <xf numFmtId="165" fontId="2" fillId="2" borderId="22" xfId="0" applyNumberFormat="1" applyFont="1" applyFill="1" applyBorder="1" applyAlignment="1">
      <alignment horizontal="center" vertical="center"/>
    </xf>
    <xf numFmtId="165" fontId="2" fillId="2" borderId="22" xfId="0" applyNumberFormat="1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68" fontId="2" fillId="0" borderId="21" xfId="1" applyNumberFormat="1" applyFont="1" applyFill="1" applyBorder="1" applyAlignment="1">
      <alignment horizontal="center" vertical="center" wrapText="1"/>
    </xf>
    <xf numFmtId="168" fontId="39" fillId="2" borderId="22" xfId="1" applyNumberFormat="1" applyFont="1" applyFill="1" applyBorder="1" applyAlignment="1">
      <alignment horizontal="center" vertical="center" wrapText="1"/>
    </xf>
    <xf numFmtId="4" fontId="2" fillId="42" borderId="1" xfId="1" applyNumberFormat="1" applyFont="1" applyFill="1" applyBorder="1" applyAlignment="1">
      <alignment horizontal="center" vertical="center" wrapText="1"/>
    </xf>
    <xf numFmtId="4" fontId="2" fillId="42" borderId="20" xfId="1" applyNumberFormat="1" applyFont="1" applyFill="1" applyBorder="1" applyAlignment="1">
      <alignment horizontal="center" vertical="center" wrapText="1"/>
    </xf>
    <xf numFmtId="165" fontId="38" fillId="42" borderId="13" xfId="0" applyNumberFormat="1" applyFont="1" applyFill="1" applyBorder="1" applyAlignment="1">
      <alignment horizontal="center" vertical="center" wrapText="1"/>
    </xf>
    <xf numFmtId="0" fontId="38" fillId="38" borderId="19" xfId="0" applyFont="1" applyFill="1" applyBorder="1" applyAlignment="1">
      <alignment horizontal="center" vertical="center" wrapText="1"/>
    </xf>
    <xf numFmtId="165" fontId="38" fillId="43" borderId="1" xfId="0" applyNumberFormat="1" applyFont="1" applyFill="1" applyBorder="1" applyAlignment="1">
      <alignment horizontal="center" vertical="center" wrapText="1"/>
    </xf>
    <xf numFmtId="4" fontId="2" fillId="43" borderId="1" xfId="1" applyNumberFormat="1" applyFont="1" applyFill="1" applyBorder="1" applyAlignment="1">
      <alignment horizontal="center" vertical="center" wrapText="1"/>
    </xf>
    <xf numFmtId="4" fontId="2" fillId="43" borderId="20" xfId="1" applyNumberFormat="1" applyFont="1" applyFill="1" applyBorder="1" applyAlignment="1">
      <alignment horizontal="center" vertical="center" wrapText="1"/>
    </xf>
    <xf numFmtId="4" fontId="2" fillId="36" borderId="1" xfId="1" applyNumberFormat="1" applyFont="1" applyFill="1" applyBorder="1" applyAlignment="1">
      <alignment horizontal="center" vertical="center" wrapText="1"/>
    </xf>
    <xf numFmtId="4" fontId="2" fillId="36" borderId="20" xfId="1" applyNumberFormat="1" applyFont="1" applyFill="1" applyBorder="1" applyAlignment="1">
      <alignment horizontal="center" vertical="center" wrapText="1"/>
    </xf>
    <xf numFmtId="165" fontId="38" fillId="41" borderId="19" xfId="0" applyNumberFormat="1" applyFont="1" applyFill="1" applyBorder="1" applyAlignment="1">
      <alignment horizontal="center" vertical="center" wrapText="1"/>
    </xf>
    <xf numFmtId="165" fontId="38" fillId="38" borderId="19" xfId="0" applyNumberFormat="1" applyFont="1" applyFill="1" applyBorder="1" applyAlignment="1">
      <alignment horizontal="center" vertical="center" wrapText="1"/>
    </xf>
    <xf numFmtId="165" fontId="38" fillId="38" borderId="1" xfId="0" applyNumberFormat="1" applyFont="1" applyFill="1" applyBorder="1" applyAlignment="1">
      <alignment horizontal="center" vertical="center" wrapText="1"/>
    </xf>
    <xf numFmtId="165" fontId="38" fillId="39" borderId="19" xfId="0" applyNumberFormat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 wrapText="1"/>
    </xf>
    <xf numFmtId="4" fontId="40" fillId="44" borderId="1" xfId="1" applyNumberFormat="1" applyFont="1" applyFill="1" applyBorder="1" applyAlignment="1">
      <alignment horizontal="center" vertical="center" wrapText="1"/>
    </xf>
    <xf numFmtId="165" fontId="38" fillId="37" borderId="28" xfId="0" applyNumberFormat="1" applyFont="1" applyFill="1" applyBorder="1" applyAlignment="1">
      <alignment horizontal="center" vertical="center" wrapText="1"/>
    </xf>
    <xf numFmtId="0" fontId="2" fillId="35" borderId="28" xfId="2" applyNumberFormat="1" applyFont="1" applyFill="1" applyBorder="1" applyAlignment="1">
      <alignment horizontal="center" vertical="center"/>
    </xf>
    <xf numFmtId="165" fontId="38" fillId="42" borderId="28" xfId="0" applyNumberFormat="1" applyFont="1" applyFill="1" applyBorder="1" applyAlignment="1">
      <alignment horizontal="center" vertical="center" wrapText="1"/>
    </xf>
    <xf numFmtId="0" fontId="2" fillId="36" borderId="19" xfId="2" applyNumberFormat="1" applyFont="1" applyFill="1" applyBorder="1" applyAlignment="1">
      <alignment horizontal="center" vertical="center"/>
    </xf>
    <xf numFmtId="165" fontId="38" fillId="43" borderId="19" xfId="0" applyNumberFormat="1" applyFont="1" applyFill="1" applyBorder="1" applyAlignment="1">
      <alignment horizontal="center" vertical="center" wrapText="1"/>
    </xf>
    <xf numFmtId="165" fontId="38" fillId="37" borderId="19" xfId="0" applyNumberFormat="1" applyFont="1" applyFill="1" applyBorder="1" applyAlignment="1">
      <alignment horizontal="center" vertical="center" wrapText="1"/>
    </xf>
    <xf numFmtId="165" fontId="38" fillId="5" borderId="19" xfId="0" applyNumberFormat="1" applyFont="1" applyFill="1" applyBorder="1" applyAlignment="1">
      <alignment horizontal="center" vertical="center" wrapText="1"/>
    </xf>
    <xf numFmtId="165" fontId="38" fillId="33" borderId="19" xfId="0" applyNumberFormat="1" applyFont="1" applyFill="1" applyBorder="1" applyAlignment="1">
      <alignment horizontal="center" vertical="center" wrapText="1"/>
    </xf>
    <xf numFmtId="165" fontId="2" fillId="35" borderId="19" xfId="2" applyNumberFormat="1" applyFont="1" applyFill="1" applyBorder="1" applyAlignment="1">
      <alignment horizontal="center" vertical="center"/>
    </xf>
    <xf numFmtId="0" fontId="38" fillId="35" borderId="19" xfId="2" applyNumberFormat="1" applyFont="1" applyFill="1" applyBorder="1" applyAlignment="1">
      <alignment horizontal="center" vertical="center"/>
    </xf>
    <xf numFmtId="0" fontId="38" fillId="4" borderId="19" xfId="0" applyFont="1" applyFill="1" applyBorder="1" applyAlignment="1">
      <alignment horizontal="center" vertical="center" wrapText="1"/>
    </xf>
    <xf numFmtId="165" fontId="38" fillId="31" borderId="19" xfId="0" applyNumberFormat="1" applyFont="1" applyFill="1" applyBorder="1" applyAlignment="1">
      <alignment horizontal="center" vertical="center" wrapText="1"/>
    </xf>
    <xf numFmtId="165" fontId="38" fillId="40" borderId="19" xfId="0" applyNumberFormat="1" applyFont="1" applyFill="1" applyBorder="1" applyAlignment="1">
      <alignment horizontal="center" vertical="center" wrapText="1"/>
    </xf>
    <xf numFmtId="4" fontId="40" fillId="2" borderId="22" xfId="1" applyNumberFormat="1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4" fillId="0" borderId="13" xfId="2" applyNumberFormat="1" applyFont="1" applyBorder="1" applyAlignment="1">
      <alignment horizontal="center" vertical="center"/>
    </xf>
    <xf numFmtId="0" fontId="8" fillId="31" borderId="13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4" fillId="35" borderId="13" xfId="2" applyNumberFormat="1" applyFont="1" applyFill="1" applyBorder="1" applyAlignment="1">
      <alignment horizontal="center" vertical="center"/>
    </xf>
    <xf numFmtId="165" fontId="4" fillId="0" borderId="13" xfId="3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/>
    </xf>
    <xf numFmtId="0" fontId="4" fillId="36" borderId="13" xfId="2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35" borderId="13" xfId="2" applyNumberFormat="1" applyFont="1" applyFill="1" applyBorder="1" applyAlignment="1">
      <alignment horizontal="center" vertical="center"/>
    </xf>
    <xf numFmtId="49" fontId="8" fillId="0" borderId="13" xfId="2" applyNumberFormat="1" applyFont="1" applyFill="1" applyBorder="1" applyAlignment="1">
      <alignment horizontal="center" vertical="center"/>
    </xf>
    <xf numFmtId="165" fontId="8" fillId="0" borderId="13" xfId="3" applyNumberFormat="1" applyFont="1" applyFill="1" applyBorder="1" applyAlignment="1">
      <alignment horizontal="center" vertical="center" wrapText="1"/>
    </xf>
    <xf numFmtId="165" fontId="4" fillId="2" borderId="13" xfId="3" applyNumberFormat="1" applyFont="1" applyFill="1" applyBorder="1" applyAlignment="1">
      <alignment horizontal="center" vertical="center" wrapText="1"/>
    </xf>
    <xf numFmtId="165" fontId="4" fillId="2" borderId="13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165" fontId="4" fillId="2" borderId="26" xfId="0" applyNumberFormat="1" applyFont="1" applyFill="1" applyBorder="1" applyAlignment="1">
      <alignment horizontal="center" vertical="center" wrapText="1"/>
    </xf>
    <xf numFmtId="165" fontId="38" fillId="3" borderId="20" xfId="0" applyNumberFormat="1" applyFont="1" applyFill="1" applyBorder="1" applyAlignment="1">
      <alignment horizontal="center" vertical="center" wrapText="1"/>
    </xf>
    <xf numFmtId="165" fontId="38" fillId="4" borderId="19" xfId="0" applyNumberFormat="1" applyFont="1" applyFill="1" applyBorder="1" applyAlignment="1">
      <alignment horizontal="center" vertical="center" wrapText="1"/>
    </xf>
    <xf numFmtId="165" fontId="38" fillId="4" borderId="20" xfId="0" applyNumberFormat="1" applyFont="1" applyFill="1" applyBorder="1" applyAlignment="1">
      <alignment horizontal="center" vertical="center" wrapText="1"/>
    </xf>
    <xf numFmtId="165" fontId="38" fillId="5" borderId="20" xfId="0" applyNumberFormat="1" applyFont="1" applyFill="1" applyBorder="1" applyAlignment="1">
      <alignment horizontal="center" vertical="center" wrapText="1"/>
    </xf>
    <xf numFmtId="0" fontId="2" fillId="0" borderId="20" xfId="2" applyNumberFormat="1" applyFont="1" applyBorder="1" applyAlignment="1">
      <alignment horizontal="center" vertical="center"/>
    </xf>
    <xf numFmtId="165" fontId="38" fillId="31" borderId="20" xfId="0" applyNumberFormat="1" applyFont="1" applyFill="1" applyBorder="1" applyAlignment="1">
      <alignment horizontal="center" vertical="center" wrapText="1"/>
    </xf>
    <xf numFmtId="165" fontId="38" fillId="33" borderId="20" xfId="0" applyNumberFormat="1" applyFont="1" applyFill="1" applyBorder="1" applyAlignment="1">
      <alignment horizontal="center" vertical="center" wrapText="1"/>
    </xf>
    <xf numFmtId="0" fontId="2" fillId="35" borderId="20" xfId="2" applyNumberFormat="1" applyFont="1" applyFill="1" applyBorder="1" applyAlignment="1">
      <alignment horizontal="center" vertical="center"/>
    </xf>
    <xf numFmtId="165" fontId="2" fillId="0" borderId="31" xfId="0" applyNumberFormat="1" applyFont="1" applyFill="1" applyBorder="1" applyAlignment="1">
      <alignment horizontal="center" vertical="center"/>
    </xf>
    <xf numFmtId="165" fontId="2" fillId="0" borderId="20" xfId="3" applyNumberFormat="1" applyFont="1" applyFill="1" applyBorder="1" applyAlignment="1">
      <alignment horizontal="center" vertical="center" wrapText="1"/>
    </xf>
    <xf numFmtId="165" fontId="2" fillId="0" borderId="32" xfId="0" applyNumberFormat="1" applyFont="1" applyFill="1" applyBorder="1" applyAlignment="1">
      <alignment horizontal="center" vertical="center" wrapText="1"/>
    </xf>
    <xf numFmtId="49" fontId="2" fillId="0" borderId="19" xfId="2" applyNumberFormat="1" applyFont="1" applyFill="1" applyBorder="1" applyAlignment="1">
      <alignment horizontal="center" vertical="center"/>
    </xf>
    <xf numFmtId="49" fontId="2" fillId="0" borderId="20" xfId="2" applyNumberFormat="1" applyFont="1" applyFill="1" applyBorder="1" applyAlignment="1">
      <alignment horizontal="center" vertical="center"/>
    </xf>
    <xf numFmtId="0" fontId="2" fillId="36" borderId="20" xfId="2" applyNumberFormat="1" applyFont="1" applyFill="1" applyBorder="1" applyAlignment="1">
      <alignment horizontal="center" vertical="center"/>
    </xf>
    <xf numFmtId="0" fontId="38" fillId="4" borderId="2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5" fontId="2" fillId="2" borderId="31" xfId="0" applyNumberFormat="1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 wrapText="1"/>
    </xf>
    <xf numFmtId="165" fontId="2" fillId="2" borderId="20" xfId="0" applyNumberFormat="1" applyFont="1" applyFill="1" applyBorder="1" applyAlignment="1">
      <alignment horizontal="center" vertical="center" wrapText="1"/>
    </xf>
    <xf numFmtId="165" fontId="38" fillId="2" borderId="31" xfId="0" applyNumberFormat="1" applyFont="1" applyFill="1" applyBorder="1" applyAlignment="1">
      <alignment horizontal="center" vertical="center"/>
    </xf>
    <xf numFmtId="165" fontId="38" fillId="2" borderId="20" xfId="0" applyNumberFormat="1" applyFont="1" applyFill="1" applyBorder="1" applyAlignment="1">
      <alignment horizontal="center" vertical="center" wrapText="1"/>
    </xf>
    <xf numFmtId="165" fontId="2" fillId="0" borderId="20" xfId="0" applyNumberFormat="1" applyFont="1" applyFill="1" applyBorder="1" applyAlignment="1">
      <alignment horizontal="center" vertical="center" wrapText="1"/>
    </xf>
    <xf numFmtId="165" fontId="2" fillId="35" borderId="20" xfId="2" applyNumberFormat="1" applyFont="1" applyFill="1" applyBorder="1" applyAlignment="1">
      <alignment horizontal="center" vertical="center"/>
    </xf>
    <xf numFmtId="165" fontId="2" fillId="2" borderId="32" xfId="0" applyNumberFormat="1" applyFont="1" applyFill="1" applyBorder="1" applyAlignment="1">
      <alignment horizontal="center" vertical="center" wrapText="1"/>
    </xf>
    <xf numFmtId="165" fontId="38" fillId="2" borderId="32" xfId="0" applyNumberFormat="1" applyFont="1" applyFill="1" applyBorder="1" applyAlignment="1">
      <alignment horizontal="center" vertical="center" wrapText="1"/>
    </xf>
    <xf numFmtId="0" fontId="38" fillId="35" borderId="20" xfId="2" applyNumberFormat="1" applyFont="1" applyFill="1" applyBorder="1" applyAlignment="1">
      <alignment horizontal="center" vertical="center"/>
    </xf>
    <xf numFmtId="165" fontId="2" fillId="2" borderId="20" xfId="3" applyNumberFormat="1" applyFont="1" applyFill="1" applyBorder="1" applyAlignment="1">
      <alignment horizontal="center" vertical="center" wrapText="1"/>
    </xf>
    <xf numFmtId="165" fontId="38" fillId="0" borderId="31" xfId="0" applyNumberFormat="1" applyFont="1" applyFill="1" applyBorder="1" applyAlignment="1">
      <alignment horizontal="center" vertical="center"/>
    </xf>
    <xf numFmtId="165" fontId="38" fillId="0" borderId="20" xfId="3" applyNumberFormat="1" applyFont="1" applyFill="1" applyBorder="1" applyAlignment="1">
      <alignment horizontal="center" vertical="center" wrapText="1"/>
    </xf>
    <xf numFmtId="165" fontId="38" fillId="2" borderId="19" xfId="0" applyNumberFormat="1" applyFont="1" applyFill="1" applyBorder="1" applyAlignment="1">
      <alignment horizontal="center" vertical="center"/>
    </xf>
    <xf numFmtId="165" fontId="2" fillId="2" borderId="19" xfId="0" applyNumberFormat="1" applyFont="1" applyFill="1" applyBorder="1" applyAlignment="1">
      <alignment horizontal="center" vertical="center"/>
    </xf>
    <xf numFmtId="165" fontId="2" fillId="2" borderId="21" xfId="0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 wrapText="1"/>
    </xf>
    <xf numFmtId="0" fontId="8" fillId="3" borderId="33" xfId="0" applyNumberFormat="1" applyFont="1" applyFill="1" applyBorder="1" applyAlignment="1">
      <alignment horizontal="center" vertical="center" wrapText="1"/>
    </xf>
    <xf numFmtId="165" fontId="8" fillId="6" borderId="3" xfId="3" applyNumberFormat="1" applyFont="1" applyFill="1" applyBorder="1" applyAlignment="1" applyProtection="1">
      <alignment horizontal="left" vertical="center" wrapText="1"/>
      <protection locked="0"/>
    </xf>
    <xf numFmtId="0" fontId="8" fillId="3" borderId="15" xfId="0" applyFont="1" applyFill="1" applyBorder="1" applyAlignment="1">
      <alignment horizontal="center" vertical="center" wrapText="1"/>
    </xf>
    <xf numFmtId="165" fontId="38" fillId="3" borderId="33" xfId="0" applyNumberFormat="1" applyFont="1" applyFill="1" applyBorder="1" applyAlignment="1">
      <alignment horizontal="center" vertical="center" wrapText="1"/>
    </xf>
    <xf numFmtId="165" fontId="38" fillId="3" borderId="3" xfId="0" applyNumberFormat="1" applyFont="1" applyFill="1" applyBorder="1" applyAlignment="1">
      <alignment horizontal="center" vertical="center" wrapText="1"/>
    </xf>
    <xf numFmtId="165" fontId="38" fillId="3" borderId="34" xfId="0" applyNumberFormat="1" applyFont="1" applyFill="1" applyBorder="1" applyAlignment="1">
      <alignment horizontal="center" vertical="center" wrapText="1"/>
    </xf>
    <xf numFmtId="4" fontId="2" fillId="3" borderId="3" xfId="1" applyNumberFormat="1" applyFont="1" applyFill="1" applyBorder="1" applyAlignment="1">
      <alignment horizontal="center" vertical="center" wrapText="1"/>
    </xf>
    <xf numFmtId="4" fontId="40" fillId="3" borderId="3" xfId="1" applyNumberFormat="1" applyFont="1" applyFill="1" applyBorder="1" applyAlignment="1">
      <alignment horizontal="center" vertical="center" wrapText="1"/>
    </xf>
    <xf numFmtId="4" fontId="2" fillId="3" borderId="34" xfId="1" applyNumberFormat="1" applyFont="1" applyFill="1" applyBorder="1" applyAlignment="1">
      <alignment horizontal="center" vertical="center" wrapText="1"/>
    </xf>
    <xf numFmtId="0" fontId="42" fillId="2" borderId="21" xfId="1" applyFont="1" applyFill="1" applyBorder="1" applyAlignment="1">
      <alignment horizontal="center" vertical="center" wrapText="1"/>
    </xf>
    <xf numFmtId="0" fontId="42" fillId="2" borderId="22" xfId="1" applyFont="1" applyFill="1" applyBorder="1" applyAlignment="1">
      <alignment horizontal="center" vertical="center" wrapText="1"/>
    </xf>
    <xf numFmtId="0" fontId="42" fillId="2" borderId="26" xfId="1" applyFont="1" applyFill="1" applyBorder="1" applyAlignment="1">
      <alignment horizontal="center" vertical="center" wrapText="1"/>
    </xf>
    <xf numFmtId="0" fontId="42" fillId="2" borderId="23" xfId="1" applyFont="1" applyFill="1" applyBorder="1" applyAlignment="1">
      <alignment horizontal="center" vertical="center" wrapText="1"/>
    </xf>
    <xf numFmtId="0" fontId="42" fillId="2" borderId="27" xfId="1" applyFont="1" applyFill="1" applyBorder="1" applyAlignment="1">
      <alignment horizontal="center" vertical="center" wrapText="1"/>
    </xf>
    <xf numFmtId="168" fontId="43" fillId="35" borderId="1" xfId="1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wrapText="1"/>
    </xf>
    <xf numFmtId="0" fontId="4" fillId="0" borderId="1" xfId="1" applyFont="1" applyBorder="1"/>
    <xf numFmtId="0" fontId="4" fillId="0" borderId="1" xfId="1" applyFont="1" applyBorder="1" applyAlignment="1">
      <alignment vertical="center" wrapText="1"/>
    </xf>
    <xf numFmtId="165" fontId="36" fillId="2" borderId="1" xfId="3" applyNumberFormat="1" applyFont="1" applyFill="1" applyBorder="1" applyAlignment="1">
      <alignment horizontal="center" vertical="center" wrapText="1"/>
    </xf>
    <xf numFmtId="165" fontId="36" fillId="2" borderId="2" xfId="0" applyNumberFormat="1" applyFont="1" applyFill="1" applyBorder="1" applyAlignment="1">
      <alignment horizontal="center" vertical="center" wrapText="1"/>
    </xf>
    <xf numFmtId="165" fontId="36" fillId="2" borderId="1" xfId="0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vertical="center"/>
    </xf>
    <xf numFmtId="0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33" fillId="0" borderId="1" xfId="2" applyNumberFormat="1" applyFont="1" applyFill="1" applyBorder="1" applyAlignment="1">
      <alignment horizontal="left" vertical="center"/>
    </xf>
    <xf numFmtId="49" fontId="33" fillId="0" borderId="1" xfId="2" applyNumberFormat="1" applyFont="1" applyFill="1" applyBorder="1" applyAlignment="1">
      <alignment horizontal="center" vertical="center"/>
    </xf>
    <xf numFmtId="0" fontId="2" fillId="35" borderId="35" xfId="2" applyNumberFormat="1" applyFont="1" applyFill="1" applyBorder="1" applyAlignment="1">
      <alignment horizontal="center" vertical="center"/>
    </xf>
    <xf numFmtId="165" fontId="36" fillId="0" borderId="1" xfId="3" applyNumberFormat="1" applyFont="1" applyFill="1" applyBorder="1" applyAlignment="1" applyProtection="1">
      <alignment horizontal="left" vertical="center" wrapText="1"/>
      <protection locked="0"/>
    </xf>
    <xf numFmtId="0" fontId="36" fillId="0" borderId="1" xfId="0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38" fillId="5" borderId="28" xfId="0" applyNumberFormat="1" applyFont="1" applyFill="1" applyBorder="1" applyAlignment="1">
      <alignment horizontal="center" vertical="center" wrapText="1"/>
    </xf>
    <xf numFmtId="165" fontId="38" fillId="5" borderId="35" xfId="0" applyNumberFormat="1" applyFont="1" applyFill="1" applyBorder="1" applyAlignment="1">
      <alignment horizontal="center" vertical="center" wrapText="1"/>
    </xf>
    <xf numFmtId="165" fontId="38" fillId="2" borderId="1" xfId="3" applyNumberFormat="1" applyFont="1" applyFill="1" applyBorder="1" applyAlignment="1">
      <alignment horizontal="center" vertical="center" wrapText="1"/>
    </xf>
    <xf numFmtId="17" fontId="2" fillId="2" borderId="19" xfId="0" applyNumberFormat="1" applyFont="1" applyFill="1" applyBorder="1" applyAlignment="1">
      <alignment horizontal="center" vertical="center" wrapText="1"/>
    </xf>
    <xf numFmtId="17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8" fillId="2" borderId="1" xfId="1" applyFont="1" applyFill="1" applyBorder="1" applyAlignment="1">
      <alignment horizontal="center" vertical="center" textRotation="90" wrapText="1"/>
    </xf>
    <xf numFmtId="17" fontId="2" fillId="2" borderId="20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textRotation="90" wrapText="1"/>
    </xf>
    <xf numFmtId="0" fontId="33" fillId="2" borderId="2" xfId="1" applyFont="1" applyFill="1" applyBorder="1" applyAlignment="1">
      <alignment horizontal="center" vertical="center" textRotation="90" wrapText="1"/>
    </xf>
    <xf numFmtId="0" fontId="33" fillId="2" borderId="3" xfId="1" applyFont="1" applyFill="1" applyBorder="1" applyAlignment="1">
      <alignment horizontal="center" vertical="center" textRotation="90" wrapText="1"/>
    </xf>
    <xf numFmtId="0" fontId="4" fillId="2" borderId="2" xfId="1" applyFont="1" applyFill="1" applyBorder="1" applyAlignment="1">
      <alignment horizontal="center" vertical="center" textRotation="90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32" xfId="1" applyFont="1" applyFill="1" applyBorder="1" applyAlignment="1">
      <alignment horizontal="center" vertical="center" textRotation="90" wrapText="1"/>
    </xf>
    <xf numFmtId="0" fontId="4" fillId="2" borderId="34" xfId="1" applyFont="1" applyFill="1" applyBorder="1" applyAlignment="1">
      <alignment horizontal="center" vertical="center" textRotation="90" wrapText="1"/>
    </xf>
    <xf numFmtId="0" fontId="31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4" fillId="2" borderId="16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4" fillId="2" borderId="17" xfId="1" applyFont="1" applyFill="1" applyBorder="1" applyAlignment="1">
      <alignment horizontal="center" vertical="center" wrapText="1"/>
    </xf>
    <xf numFmtId="0" fontId="4" fillId="2" borderId="29" xfId="1" applyFont="1" applyFill="1" applyBorder="1" applyAlignment="1">
      <alignment horizontal="center" vertical="center" wrapText="1"/>
    </xf>
    <xf numFmtId="0" fontId="4" fillId="2" borderId="30" xfId="1" applyFont="1" applyFill="1" applyBorder="1" applyAlignment="1">
      <alignment horizontal="center" vertical="center" wrapText="1"/>
    </xf>
    <xf numFmtId="0" fontId="4" fillId="2" borderId="15" xfId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wrapText="1"/>
    </xf>
    <xf numFmtId="0" fontId="4" fillId="2" borderId="24" xfId="1" applyFont="1" applyFill="1" applyBorder="1" applyAlignment="1">
      <alignment horizontal="center" vertical="center" wrapText="1"/>
    </xf>
    <xf numFmtId="0" fontId="4" fillId="2" borderId="25" xfId="1" applyFont="1" applyFill="1" applyBorder="1" applyAlignment="1">
      <alignment horizontal="center" vertical="center" wrapText="1"/>
    </xf>
    <xf numFmtId="0" fontId="36" fillId="2" borderId="19" xfId="1" applyFont="1" applyFill="1" applyBorder="1" applyAlignment="1">
      <alignment horizontal="center" vertical="center" wrapText="1"/>
    </xf>
    <xf numFmtId="0" fontId="36" fillId="2" borderId="1" xfId="1" applyFont="1" applyFill="1" applyBorder="1" applyAlignment="1">
      <alignment horizontal="center" vertical="center" wrapText="1"/>
    </xf>
    <xf numFmtId="0" fontId="36" fillId="2" borderId="20" xfId="1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 textRotation="90" wrapText="1"/>
    </xf>
    <xf numFmtId="0" fontId="4" fillId="2" borderId="31" xfId="1" applyFont="1" applyFill="1" applyBorder="1" applyAlignment="1">
      <alignment horizontal="center" vertical="center" textRotation="90" wrapText="1"/>
    </xf>
    <xf numFmtId="0" fontId="4" fillId="2" borderId="33" xfId="1" applyFont="1" applyFill="1" applyBorder="1" applyAlignment="1">
      <alignment horizontal="center" vertical="center" textRotation="90" wrapText="1"/>
    </xf>
    <xf numFmtId="0" fontId="8" fillId="2" borderId="2" xfId="1" applyFont="1" applyFill="1" applyBorder="1" applyAlignment="1">
      <alignment horizontal="center" vertical="center" textRotation="90" wrapText="1"/>
    </xf>
    <xf numFmtId="0" fontId="8" fillId="2" borderId="3" xfId="1" applyFont="1" applyFill="1" applyBorder="1" applyAlignment="1">
      <alignment horizontal="center" vertical="center" textRotation="90" wrapText="1"/>
    </xf>
    <xf numFmtId="0" fontId="4" fillId="2" borderId="0" xfId="1" applyFont="1" applyFill="1" applyAlignment="1">
      <alignment horizontal="center"/>
    </xf>
    <xf numFmtId="0" fontId="5" fillId="2" borderId="0" xfId="1" applyFont="1" applyFill="1" applyBorder="1" applyAlignment="1">
      <alignment horizontal="center"/>
    </xf>
    <xf numFmtId="0" fontId="34" fillId="2" borderId="0" xfId="1" applyFont="1" applyFill="1" applyAlignment="1">
      <alignment horizontal="center" wrapText="1"/>
    </xf>
    <xf numFmtId="0" fontId="35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41" fillId="2" borderId="0" xfId="0" applyFont="1" applyFill="1" applyAlignment="1">
      <alignment horizontal="center"/>
    </xf>
    <xf numFmtId="2" fontId="38" fillId="5" borderId="1" xfId="0" applyNumberFormat="1" applyFont="1" applyFill="1" applyBorder="1" applyAlignment="1">
      <alignment horizontal="center" vertical="center" wrapText="1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154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FFFCC"/>
      <color rgb="FFFEE5FF"/>
      <color rgb="FFECFFD5"/>
      <color rgb="FFFEE9D2"/>
      <color rgb="FFC5F1FF"/>
      <color rgb="FFC1ECF5"/>
      <color rgb="FFF8E7FF"/>
      <color rgb="FFFDF3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20"/>
  <sheetViews>
    <sheetView tabSelected="1" topLeftCell="A10" zoomScale="80" zoomScaleNormal="80" zoomScaleSheetLayoutView="70" workbookViewId="0">
      <pane xSplit="2" ySplit="14" topLeftCell="C24" activePane="bottomRight" state="frozen"/>
      <selection activeCell="A10" sqref="A10"/>
      <selection pane="topRight" activeCell="C10" sqref="C10"/>
      <selection pane="bottomLeft" activeCell="A24" sqref="A24"/>
      <selection pane="bottomRight" activeCell="A23" sqref="A23"/>
    </sheetView>
  </sheetViews>
  <sheetFormatPr defaultColWidth="9" defaultRowHeight="15.75" x14ac:dyDescent="0.25"/>
  <cols>
    <col min="1" max="1" width="17.5" style="20" customWidth="1"/>
    <col min="2" max="2" width="50.125" style="20" customWidth="1"/>
    <col min="3" max="3" width="26.625" style="20" customWidth="1"/>
    <col min="4" max="4" width="14" style="20" customWidth="1"/>
    <col min="5" max="5" width="11.875" style="20" customWidth="1"/>
    <col min="6" max="7" width="12.625" style="20" customWidth="1"/>
    <col min="8" max="10" width="11.875" style="20" customWidth="1"/>
    <col min="11" max="12" width="12.5" style="20" customWidth="1"/>
    <col min="13" max="13" width="11.875" style="20" customWidth="1"/>
    <col min="14" max="20" width="8.75" style="20" customWidth="1"/>
    <col min="21" max="21" width="10.125" style="20" customWidth="1"/>
    <col min="22" max="23" width="8.75" style="20" customWidth="1"/>
    <col min="24" max="24" width="32.75" style="20" customWidth="1"/>
    <col min="25" max="25" width="12.125" style="20" customWidth="1"/>
    <col min="26" max="26" width="10.625" style="20" customWidth="1"/>
    <col min="27" max="27" width="22.75" style="20" customWidth="1"/>
    <col min="28" max="65" width="10.625" style="20" customWidth="1"/>
    <col min="66" max="66" width="12.125" style="20" customWidth="1"/>
    <col min="67" max="67" width="11.5" style="20" customWidth="1"/>
    <col min="68" max="68" width="14.125" style="20" customWidth="1"/>
    <col min="69" max="69" width="15.125" style="20" customWidth="1"/>
    <col min="70" max="70" width="13" style="20" customWidth="1"/>
    <col min="71" max="71" width="11.75" style="20" customWidth="1"/>
    <col min="72" max="72" width="17.5" style="20" customWidth="1"/>
    <col min="73" max="16384" width="9" style="20"/>
  </cols>
  <sheetData>
    <row r="1" spans="1:30" ht="18.75" x14ac:dyDescent="0.25">
      <c r="X1" s="21" t="s">
        <v>0</v>
      </c>
    </row>
    <row r="2" spans="1:30" ht="18.75" x14ac:dyDescent="0.3">
      <c r="X2" s="22" t="s">
        <v>1</v>
      </c>
    </row>
    <row r="3" spans="1:30" ht="18.75" x14ac:dyDescent="0.3">
      <c r="X3" s="23" t="s">
        <v>2</v>
      </c>
    </row>
    <row r="4" spans="1:30" s="25" customFormat="1" ht="18.75" x14ac:dyDescent="0.3">
      <c r="A4" s="290" t="s">
        <v>3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290"/>
      <c r="W4" s="290"/>
      <c r="X4" s="290"/>
      <c r="Y4" s="24"/>
      <c r="Z4" s="24"/>
      <c r="AA4" s="24"/>
      <c r="AB4" s="24"/>
      <c r="AC4" s="24"/>
    </row>
    <row r="5" spans="1:30" s="25" customFormat="1" ht="18.75" customHeight="1" x14ac:dyDescent="0.3">
      <c r="A5" s="291" t="s">
        <v>464</v>
      </c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6"/>
      <c r="Z5" s="26"/>
      <c r="AA5" s="26"/>
      <c r="AB5" s="26"/>
      <c r="AC5" s="26"/>
      <c r="AD5" s="26"/>
    </row>
    <row r="6" spans="1:30" s="25" customFormat="1" ht="18.75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</row>
    <row r="7" spans="1:30" s="25" customFormat="1" ht="18.75" customHeight="1" x14ac:dyDescent="0.3">
      <c r="A7" s="293" t="s">
        <v>383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3"/>
      <c r="Y7" s="26"/>
      <c r="Z7" s="26"/>
      <c r="AA7" s="26"/>
      <c r="AB7" s="26"/>
      <c r="AC7" s="26"/>
    </row>
    <row r="8" spans="1:30" x14ac:dyDescent="0.25">
      <c r="A8" s="270" t="s">
        <v>4</v>
      </c>
      <c r="B8" s="270"/>
      <c r="C8" s="270"/>
      <c r="D8" s="270"/>
      <c r="E8" s="270"/>
      <c r="F8" s="270"/>
      <c r="G8" s="270"/>
      <c r="H8" s="270"/>
      <c r="I8" s="270"/>
      <c r="J8" s="270"/>
      <c r="K8" s="270"/>
      <c r="L8" s="270"/>
      <c r="M8" s="270"/>
      <c r="N8" s="270"/>
      <c r="O8" s="270"/>
      <c r="P8" s="270"/>
      <c r="Q8" s="270"/>
      <c r="R8" s="270"/>
      <c r="S8" s="270"/>
      <c r="T8" s="270"/>
      <c r="U8" s="270"/>
      <c r="V8" s="270"/>
      <c r="W8" s="270"/>
      <c r="X8" s="270"/>
      <c r="Y8" s="1"/>
      <c r="Z8" s="1"/>
      <c r="AA8" s="1"/>
      <c r="AB8" s="1"/>
      <c r="AC8" s="1"/>
    </row>
    <row r="9" spans="1:30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</row>
    <row r="10" spans="1:30" ht="18.75" x14ac:dyDescent="0.3">
      <c r="A10" s="294" t="s">
        <v>457</v>
      </c>
      <c r="B10" s="294"/>
      <c r="C10" s="294"/>
      <c r="D10" s="294"/>
      <c r="E10" s="294"/>
      <c r="F10" s="294"/>
      <c r="G10" s="294"/>
      <c r="H10" s="294"/>
      <c r="I10" s="294"/>
      <c r="J10" s="294"/>
      <c r="K10" s="294"/>
      <c r="L10" s="294"/>
      <c r="M10" s="294"/>
      <c r="N10" s="294"/>
      <c r="O10" s="294"/>
      <c r="P10" s="294"/>
      <c r="Q10" s="294"/>
      <c r="R10" s="294"/>
      <c r="S10" s="294"/>
      <c r="T10" s="294"/>
      <c r="U10" s="294"/>
      <c r="V10" s="294"/>
      <c r="W10" s="294"/>
      <c r="X10" s="294"/>
      <c r="Y10" s="28"/>
      <c r="Z10" s="28"/>
      <c r="AA10" s="28"/>
      <c r="AB10" s="28"/>
      <c r="AC10" s="28"/>
    </row>
    <row r="11" spans="1:30" ht="18.75" x14ac:dyDescent="0.3">
      <c r="A11" s="289"/>
      <c r="B11" s="289"/>
      <c r="C11" s="289"/>
      <c r="D11" s="289"/>
      <c r="E11" s="289"/>
      <c r="F11" s="289"/>
      <c r="G11" s="289"/>
      <c r="H11" s="289"/>
      <c r="I11" s="289"/>
      <c r="J11" s="289"/>
      <c r="K11" s="289"/>
      <c r="L11" s="289"/>
      <c r="M11" s="289"/>
      <c r="N11" s="289"/>
      <c r="O11" s="289"/>
      <c r="P11" s="289"/>
      <c r="Q11" s="289"/>
      <c r="R11" s="289"/>
      <c r="S11" s="289"/>
      <c r="T11" s="289"/>
      <c r="U11" s="289"/>
      <c r="V11" s="289"/>
      <c r="W11" s="289"/>
      <c r="X11" s="289"/>
      <c r="AC11" s="22"/>
    </row>
    <row r="12" spans="1:30" ht="18.75" x14ac:dyDescent="0.25">
      <c r="A12" s="269" t="s">
        <v>460</v>
      </c>
      <c r="B12" s="269"/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2"/>
      <c r="Z12" s="2"/>
      <c r="AA12" s="2"/>
      <c r="AB12" s="3"/>
      <c r="AC12" s="3"/>
    </row>
    <row r="13" spans="1:30" x14ac:dyDescent="0.25">
      <c r="A13" s="270" t="s">
        <v>5</v>
      </c>
      <c r="B13" s="270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0"/>
      <c r="W13" s="270"/>
      <c r="X13" s="270"/>
      <c r="Y13" s="1"/>
      <c r="Z13" s="1"/>
      <c r="AA13" s="1"/>
      <c r="AB13" s="1"/>
      <c r="AC13" s="1"/>
    </row>
    <row r="14" spans="1:30" ht="16.5" thickBot="1" x14ac:dyDescent="0.3">
      <c r="A14" s="271"/>
      <c r="B14" s="271"/>
      <c r="C14" s="271"/>
      <c r="D14" s="271"/>
      <c r="E14" s="271"/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</row>
    <row r="15" spans="1:30" ht="30.75" customHeight="1" x14ac:dyDescent="0.25">
      <c r="A15" s="272" t="s">
        <v>6</v>
      </c>
      <c r="B15" s="274" t="s">
        <v>7</v>
      </c>
      <c r="C15" s="275" t="s">
        <v>8</v>
      </c>
      <c r="D15" s="272" t="s">
        <v>9</v>
      </c>
      <c r="E15" s="274"/>
      <c r="F15" s="274"/>
      <c r="G15" s="274"/>
      <c r="H15" s="274"/>
      <c r="I15" s="274"/>
      <c r="J15" s="274"/>
      <c r="K15" s="274"/>
      <c r="L15" s="274"/>
      <c r="M15" s="278"/>
      <c r="N15" s="272" t="s">
        <v>10</v>
      </c>
      <c r="O15" s="274"/>
      <c r="P15" s="274"/>
      <c r="Q15" s="274"/>
      <c r="R15" s="274"/>
      <c r="S15" s="274"/>
      <c r="T15" s="274"/>
      <c r="U15" s="274"/>
      <c r="V15" s="274"/>
      <c r="W15" s="278"/>
      <c r="X15" s="279" t="s">
        <v>11</v>
      </c>
    </row>
    <row r="16" spans="1:30" ht="30.75" customHeight="1" x14ac:dyDescent="0.25">
      <c r="A16" s="273"/>
      <c r="B16" s="257"/>
      <c r="C16" s="276"/>
      <c r="D16" s="281" t="s">
        <v>458</v>
      </c>
      <c r="E16" s="282"/>
      <c r="F16" s="282"/>
      <c r="G16" s="282"/>
      <c r="H16" s="282"/>
      <c r="I16" s="282"/>
      <c r="J16" s="282"/>
      <c r="K16" s="282"/>
      <c r="L16" s="282"/>
      <c r="M16" s="283"/>
      <c r="N16" s="273"/>
      <c r="O16" s="257"/>
      <c r="P16" s="257"/>
      <c r="Q16" s="257"/>
      <c r="R16" s="257"/>
      <c r="S16" s="257"/>
      <c r="T16" s="257"/>
      <c r="U16" s="257"/>
      <c r="V16" s="257"/>
      <c r="W16" s="258"/>
      <c r="X16" s="280"/>
    </row>
    <row r="17" spans="1:24" ht="42.75" customHeight="1" x14ac:dyDescent="0.25">
      <c r="A17" s="273"/>
      <c r="B17" s="257"/>
      <c r="C17" s="276"/>
      <c r="D17" s="273" t="s">
        <v>12</v>
      </c>
      <c r="E17" s="257"/>
      <c r="F17" s="257"/>
      <c r="G17" s="257"/>
      <c r="H17" s="257"/>
      <c r="I17" s="257" t="s">
        <v>13</v>
      </c>
      <c r="J17" s="257"/>
      <c r="K17" s="257"/>
      <c r="L17" s="257"/>
      <c r="M17" s="258"/>
      <c r="N17" s="259" t="s">
        <v>14</v>
      </c>
      <c r="O17" s="260"/>
      <c r="P17" s="260" t="s">
        <v>15</v>
      </c>
      <c r="Q17" s="260"/>
      <c r="R17" s="254" t="s">
        <v>16</v>
      </c>
      <c r="S17" s="254"/>
      <c r="T17" s="255" t="s">
        <v>17</v>
      </c>
      <c r="U17" s="255"/>
      <c r="V17" s="260" t="s">
        <v>18</v>
      </c>
      <c r="W17" s="284"/>
      <c r="X17" s="280"/>
    </row>
    <row r="18" spans="1:24" ht="143.25" customHeight="1" x14ac:dyDescent="0.25">
      <c r="A18" s="273"/>
      <c r="B18" s="257"/>
      <c r="C18" s="276"/>
      <c r="D18" s="285" t="s">
        <v>14</v>
      </c>
      <c r="E18" s="263" t="s">
        <v>15</v>
      </c>
      <c r="F18" s="265" t="s">
        <v>16</v>
      </c>
      <c r="G18" s="261" t="s">
        <v>17</v>
      </c>
      <c r="H18" s="263" t="s">
        <v>18</v>
      </c>
      <c r="I18" s="263" t="s">
        <v>19</v>
      </c>
      <c r="J18" s="263" t="s">
        <v>15</v>
      </c>
      <c r="K18" s="265" t="s">
        <v>16</v>
      </c>
      <c r="L18" s="287" t="s">
        <v>17</v>
      </c>
      <c r="M18" s="267" t="s">
        <v>18</v>
      </c>
      <c r="N18" s="259"/>
      <c r="O18" s="260"/>
      <c r="P18" s="260"/>
      <c r="Q18" s="260"/>
      <c r="R18" s="254"/>
      <c r="S18" s="254"/>
      <c r="T18" s="255"/>
      <c r="U18" s="255"/>
      <c r="V18" s="260"/>
      <c r="W18" s="284"/>
      <c r="X18" s="280"/>
    </row>
    <row r="19" spans="1:24" ht="62.25" customHeight="1" x14ac:dyDescent="0.25">
      <c r="A19" s="273"/>
      <c r="B19" s="257"/>
      <c r="C19" s="277"/>
      <c r="D19" s="286"/>
      <c r="E19" s="264"/>
      <c r="F19" s="266"/>
      <c r="G19" s="262"/>
      <c r="H19" s="264"/>
      <c r="I19" s="264"/>
      <c r="J19" s="264"/>
      <c r="K19" s="266"/>
      <c r="L19" s="288"/>
      <c r="M19" s="268"/>
      <c r="N19" s="144" t="s">
        <v>20</v>
      </c>
      <c r="O19" s="145" t="s">
        <v>21</v>
      </c>
      <c r="P19" s="145" t="s">
        <v>20</v>
      </c>
      <c r="Q19" s="145" t="s">
        <v>21</v>
      </c>
      <c r="R19" s="145" t="s">
        <v>20</v>
      </c>
      <c r="S19" s="145" t="s">
        <v>21</v>
      </c>
      <c r="T19" s="145" t="s">
        <v>20</v>
      </c>
      <c r="U19" s="145" t="s">
        <v>21</v>
      </c>
      <c r="V19" s="145" t="s">
        <v>20</v>
      </c>
      <c r="W19" s="146" t="s">
        <v>21</v>
      </c>
      <c r="X19" s="280"/>
    </row>
    <row r="20" spans="1:24" ht="15.75" customHeight="1" thickBot="1" x14ac:dyDescent="0.3">
      <c r="A20" s="227">
        <v>1</v>
      </c>
      <c r="B20" s="228">
        <f>A20+1</f>
        <v>2</v>
      </c>
      <c r="C20" s="229">
        <v>3</v>
      </c>
      <c r="D20" s="227">
        <v>4</v>
      </c>
      <c r="E20" s="228">
        <f t="shared" ref="E20:X20" si="0">D20+1</f>
        <v>5</v>
      </c>
      <c r="F20" s="228">
        <f t="shared" si="0"/>
        <v>6</v>
      </c>
      <c r="G20" s="228">
        <f t="shared" si="0"/>
        <v>7</v>
      </c>
      <c r="H20" s="228">
        <f t="shared" si="0"/>
        <v>8</v>
      </c>
      <c r="I20" s="228">
        <f t="shared" si="0"/>
        <v>9</v>
      </c>
      <c r="J20" s="228">
        <f t="shared" si="0"/>
        <v>10</v>
      </c>
      <c r="K20" s="228">
        <f t="shared" si="0"/>
        <v>11</v>
      </c>
      <c r="L20" s="228">
        <f t="shared" si="0"/>
        <v>12</v>
      </c>
      <c r="M20" s="230">
        <f t="shared" si="0"/>
        <v>13</v>
      </c>
      <c r="N20" s="227">
        <f t="shared" si="0"/>
        <v>14</v>
      </c>
      <c r="O20" s="228">
        <f t="shared" si="0"/>
        <v>15</v>
      </c>
      <c r="P20" s="228">
        <f t="shared" si="0"/>
        <v>16</v>
      </c>
      <c r="Q20" s="228">
        <f t="shared" si="0"/>
        <v>17</v>
      </c>
      <c r="R20" s="228">
        <f t="shared" si="0"/>
        <v>18</v>
      </c>
      <c r="S20" s="228">
        <f t="shared" si="0"/>
        <v>19</v>
      </c>
      <c r="T20" s="228">
        <f t="shared" si="0"/>
        <v>20</v>
      </c>
      <c r="U20" s="228">
        <f t="shared" si="0"/>
        <v>21</v>
      </c>
      <c r="V20" s="228">
        <f t="shared" si="0"/>
        <v>22</v>
      </c>
      <c r="W20" s="230">
        <f t="shared" si="0"/>
        <v>23</v>
      </c>
      <c r="X20" s="231">
        <f t="shared" si="0"/>
        <v>24</v>
      </c>
    </row>
    <row r="21" spans="1:24" x14ac:dyDescent="0.25">
      <c r="A21" s="218" t="s">
        <v>148</v>
      </c>
      <c r="B21" s="219" t="s">
        <v>22</v>
      </c>
      <c r="C21" s="220" t="s">
        <v>23</v>
      </c>
      <c r="D21" s="221">
        <f t="shared" ref="D21:M21" si="1">IF(NOT(SUM(D24:D29)=0),SUM(D24:D29),"нд")</f>
        <v>16.68</v>
      </c>
      <c r="E21" s="222" t="str">
        <f t="shared" si="1"/>
        <v>нд</v>
      </c>
      <c r="F21" s="222" t="str">
        <f t="shared" si="1"/>
        <v>нд</v>
      </c>
      <c r="G21" s="222">
        <f t="shared" ref="G21" si="2">IF(NOT(SUM(G24:G29)=0),SUM(G24:G29),"нд")</f>
        <v>16.68</v>
      </c>
      <c r="H21" s="222" t="str">
        <f t="shared" si="1"/>
        <v>нд</v>
      </c>
      <c r="I21" s="222">
        <f t="shared" si="1"/>
        <v>3.532</v>
      </c>
      <c r="J21" s="222" t="str">
        <f t="shared" si="1"/>
        <v>нд</v>
      </c>
      <c r="K21" s="222" t="str">
        <f t="shared" si="1"/>
        <v>нд</v>
      </c>
      <c r="L21" s="222">
        <f t="shared" ref="L21" si="3">IF(NOT(SUM(L24:L29)=0),SUM(L24:L29),"нд")</f>
        <v>3.532</v>
      </c>
      <c r="M21" s="223" t="str">
        <f t="shared" si="1"/>
        <v>нд</v>
      </c>
      <c r="N21" s="221">
        <f t="shared" ref="N21" si="4">IF(NOT(SUM(N24:N29)=0),SUM(N24:N29),"нд")</f>
        <v>-13.148</v>
      </c>
      <c r="O21" s="224">
        <f t="shared" ref="O21:O22" si="5">IF(NOT(IFERROR(ROUND((I21-D21)/D21*100,2),"нд")=0),IFERROR(ROUND((I21-D21)/D21*100,2),"нд"),"нд")</f>
        <v>-78.819999999999993</v>
      </c>
      <c r="P21" s="222" t="str">
        <f t="shared" ref="P21" si="6">IF(NOT(SUM(P24:P29)=0),SUM(P24:P29),"нд")</f>
        <v>нд</v>
      </c>
      <c r="Q21" s="224" t="str">
        <f t="shared" ref="Q21:Q77" si="7">IF(NOT(IFERROR(ROUND((J21-E21)/E21*100,2),"нд")=0),IFERROR(ROUND((J21-E21)/E21*100,2),"нд"),"нд")</f>
        <v>нд</v>
      </c>
      <c r="R21" s="222" t="str">
        <f t="shared" ref="R21" si="8">IF(NOT(SUM(R24:R29)=0),SUM(R24:R29),"нд")</f>
        <v>нд</v>
      </c>
      <c r="S21" s="224" t="str">
        <f t="shared" ref="S21:S77" si="9">IF(NOT(IFERROR(ROUND((K21-F21)/F21*100,2),"нд")=0),IFERROR(ROUND((K21-F21)/F21*100,2),"нд"),"нд")</f>
        <v>нд</v>
      </c>
      <c r="T21" s="222">
        <f t="shared" ref="T21" si="10">IF(NOT(SUM(T24:T29)=0),SUM(T24:T29),"нд")</f>
        <v>-13.148</v>
      </c>
      <c r="U21" s="225">
        <f>IF(AND(NOT(SUM(L21)=0),NOT(SUM(G21)=0)),ROUND(SUM(T21)/SUM(G21)*100,2),"нд")</f>
        <v>-78.819999999999993</v>
      </c>
      <c r="V21" s="222" t="str">
        <f t="shared" ref="V21" si="11">IF(NOT(SUM(V24:V29)=0),SUM(V24:V29),"нд")</f>
        <v>нд</v>
      </c>
      <c r="W21" s="226" t="str">
        <f t="shared" ref="W21:W77" si="12">IF(NOT(IFERROR(ROUND((M21-H21)/H21*100,2),"нд")=0),IFERROR(ROUND((M21-H21)/H21*100,2),"нд"),"нд")</f>
        <v>нд</v>
      </c>
      <c r="X21" s="234"/>
    </row>
    <row r="22" spans="1:24" x14ac:dyDescent="0.25">
      <c r="A22" s="108"/>
      <c r="B22" s="5" t="s">
        <v>29</v>
      </c>
      <c r="C22" s="163" t="s">
        <v>23</v>
      </c>
      <c r="D22" s="186">
        <f t="shared" ref="D22:M22" si="13">IF(NOT(SUM(D34,D78,D165,D132,D188,D194,D211)=0),SUM(D34,D78,D165,D132,D188,D194,D211),"нд")</f>
        <v>13.149000000000001</v>
      </c>
      <c r="E22" s="38" t="str">
        <f t="shared" si="13"/>
        <v>нд</v>
      </c>
      <c r="F22" s="38" t="str">
        <f t="shared" si="13"/>
        <v>нд</v>
      </c>
      <c r="G22" s="38">
        <f t="shared" ref="G22" si="14">IF(NOT(SUM(G34,G78,G165,G132,G188,G194,G211)=0),SUM(G34,G78,G165,G132,G188,G194,G211),"нд")</f>
        <v>13.149000000000001</v>
      </c>
      <c r="H22" s="38" t="str">
        <f t="shared" si="13"/>
        <v>нд</v>
      </c>
      <c r="I22" s="38">
        <f t="shared" si="13"/>
        <v>1.9350000000000001</v>
      </c>
      <c r="J22" s="38" t="str">
        <f t="shared" si="13"/>
        <v>нд</v>
      </c>
      <c r="K22" s="38" t="str">
        <f t="shared" si="13"/>
        <v>нд</v>
      </c>
      <c r="L22" s="38">
        <f t="shared" ref="L22" si="15">IF(NOT(SUM(L34,L78,L165,L132,L188,L194,L211)=0),SUM(L34,L78,L165,L132,L188,L194,L211),"нд")</f>
        <v>1.9350000000000001</v>
      </c>
      <c r="M22" s="187" t="str">
        <f t="shared" si="13"/>
        <v>нд</v>
      </c>
      <c r="N22" s="141">
        <f t="shared" ref="N22" si="16">IF(NOT(SUM(N34,N78,N165,N132,N188,N194,N211)=0),SUM(N34,N78,N165,N132,N188,N194,N211),"нд")</f>
        <v>-11.213999999999999</v>
      </c>
      <c r="O22" s="88">
        <f t="shared" si="5"/>
        <v>-85.28</v>
      </c>
      <c r="P22" s="142" t="str">
        <f t="shared" ref="P22" si="17">IF(NOT(SUM(P34,P78,P165,P132,P188,P194,P211)=0),SUM(P34,P78,P165,P132,P188,P194,P211),"нд")</f>
        <v>нд</v>
      </c>
      <c r="Q22" s="88" t="str">
        <f t="shared" si="7"/>
        <v>нд</v>
      </c>
      <c r="R22" s="142" t="str">
        <f t="shared" ref="R22" si="18">IF(NOT(SUM(R34,R78,R165,R132,R188,R194,R211)=0),SUM(R34,R78,R165,R132,R188,R194,R211),"нд")</f>
        <v>нд</v>
      </c>
      <c r="S22" s="88" t="str">
        <f t="shared" si="9"/>
        <v>нд</v>
      </c>
      <c r="T22" s="142">
        <f t="shared" ref="T22" si="19">IF(NOT(SUM(T34,T78,T165,T132,T188,T194,T211)=0),SUM(T34,T78,T165,T132,T188,T194,T211),"нд")</f>
        <v>-11.213999999999999</v>
      </c>
      <c r="U22" s="89">
        <f t="shared" ref="U22:U86" si="20">IF(AND(NOT(SUM(L22)=0),NOT(SUM(G22)=0)),ROUND(SUM(T22)/SUM(G22)*100,2),"нд")</f>
        <v>-85.28</v>
      </c>
      <c r="V22" s="142" t="str">
        <f t="shared" ref="V22" si="21">IF(NOT(SUM(V34,V78,V165,V132,V188,V194,V211)=0),SUM(V34,V78,V165,V132,V188,V194,V211),"нд")</f>
        <v>нд</v>
      </c>
      <c r="W22" s="90" t="str">
        <f t="shared" si="12"/>
        <v>нд</v>
      </c>
      <c r="X22" s="234"/>
    </row>
    <row r="23" spans="1:24" x14ac:dyDescent="0.25">
      <c r="A23" s="109"/>
      <c r="B23" s="9" t="s">
        <v>65</v>
      </c>
      <c r="C23" s="164" t="s">
        <v>23</v>
      </c>
      <c r="D23" s="249">
        <f>IF(NOT(SUM(D36,D40,D45,D71,D90,D175,D183,D205,D217)=0),SUM(D36,D40,D45,D71,D90,D175,D183,D205,D217),"нд")</f>
        <v>3.5310000000000001</v>
      </c>
      <c r="E23" s="39" t="str">
        <f t="shared" ref="E23:W23" si="22">IF(NOT(SUM(E36,E40,E45,E71,E90,E175,E183,E205,E217)=0),SUM(E36,E40,E45,E71,E90,E175,E183,E205,E217),"нд")</f>
        <v>нд</v>
      </c>
      <c r="F23" s="39" t="str">
        <f t="shared" si="22"/>
        <v>нд</v>
      </c>
      <c r="G23" s="39">
        <f t="shared" si="22"/>
        <v>3.5310000000000001</v>
      </c>
      <c r="H23" s="39" t="str">
        <f t="shared" si="22"/>
        <v>нд</v>
      </c>
      <c r="I23" s="39">
        <f t="shared" si="22"/>
        <v>1.597</v>
      </c>
      <c r="J23" s="39" t="str">
        <f t="shared" si="22"/>
        <v>нд</v>
      </c>
      <c r="K23" s="39" t="str">
        <f t="shared" si="22"/>
        <v>нд</v>
      </c>
      <c r="L23" s="39">
        <f t="shared" si="22"/>
        <v>1.597</v>
      </c>
      <c r="M23" s="250" t="str">
        <f t="shared" si="22"/>
        <v>нд</v>
      </c>
      <c r="N23" s="249">
        <f>IF(NOT(SUM(N36,N40,N45,N71,N90,N175,N183,N205,N217)=0),SUM(N36,N40,N45,N71,N90,N175,N183,N205,N217),"нд")</f>
        <v>-1.9340000000000002</v>
      </c>
      <c r="O23" s="295">
        <f t="shared" si="22"/>
        <v>-54.77</v>
      </c>
      <c r="P23" s="39" t="str">
        <f t="shared" si="22"/>
        <v>нд</v>
      </c>
      <c r="Q23" s="39" t="str">
        <f t="shared" si="22"/>
        <v>нд</v>
      </c>
      <c r="R23" s="39" t="str">
        <f t="shared" si="22"/>
        <v>нд</v>
      </c>
      <c r="S23" s="39" t="str">
        <f t="shared" si="22"/>
        <v>нд</v>
      </c>
      <c r="T23" s="39">
        <f t="shared" si="22"/>
        <v>-1.9340000000000002</v>
      </c>
      <c r="U23" s="295">
        <f t="shared" si="22"/>
        <v>-54.77</v>
      </c>
      <c r="V23" s="39" t="str">
        <f t="shared" si="22"/>
        <v>нд</v>
      </c>
      <c r="W23" s="39" t="str">
        <f t="shared" si="22"/>
        <v>нд</v>
      </c>
      <c r="X23" s="234"/>
    </row>
    <row r="24" spans="1:24" x14ac:dyDescent="0.25">
      <c r="A24" s="107" t="s">
        <v>149</v>
      </c>
      <c r="B24" s="4" t="s">
        <v>150</v>
      </c>
      <c r="C24" s="162" t="s">
        <v>23</v>
      </c>
      <c r="D24" s="71">
        <f t="shared" ref="D24:M24" si="23">D31</f>
        <v>3.5310000000000001</v>
      </c>
      <c r="E24" s="37" t="str">
        <f t="shared" si="23"/>
        <v>нд</v>
      </c>
      <c r="F24" s="37" t="str">
        <f t="shared" si="23"/>
        <v>нд</v>
      </c>
      <c r="G24" s="37">
        <f t="shared" ref="G24" si="24">G31</f>
        <v>3.5310000000000001</v>
      </c>
      <c r="H24" s="37" t="str">
        <f t="shared" si="23"/>
        <v>нд</v>
      </c>
      <c r="I24" s="37">
        <f t="shared" si="23"/>
        <v>1.597</v>
      </c>
      <c r="J24" s="37" t="str">
        <f t="shared" si="23"/>
        <v>нд</v>
      </c>
      <c r="K24" s="37" t="str">
        <f t="shared" si="23"/>
        <v>нд</v>
      </c>
      <c r="L24" s="37">
        <f t="shared" ref="L24" si="25">L31</f>
        <v>1.597</v>
      </c>
      <c r="M24" s="185" t="str">
        <f t="shared" si="23"/>
        <v>нд</v>
      </c>
      <c r="N24" s="71">
        <f t="shared" ref="N24" si="26">N31</f>
        <v>-1.9340000000000002</v>
      </c>
      <c r="O24" s="78">
        <f t="shared" ref="O24:O77" si="27">IF(NOT(IFERROR(ROUND((I24-D24)/D24*100,2),"нд")=0),IFERROR(ROUND((I24-D24)/D24*100,2),"нд"),"нд")</f>
        <v>-54.77</v>
      </c>
      <c r="P24" s="37" t="str">
        <f t="shared" ref="P24" si="28">P31</f>
        <v>нд</v>
      </c>
      <c r="Q24" s="78" t="str">
        <f t="shared" si="7"/>
        <v>нд</v>
      </c>
      <c r="R24" s="37" t="str">
        <f t="shared" ref="R24" si="29">R31</f>
        <v>нд</v>
      </c>
      <c r="S24" s="78" t="str">
        <f t="shared" si="9"/>
        <v>нд</v>
      </c>
      <c r="T24" s="37">
        <f t="shared" ref="T24" si="30">T31</f>
        <v>-1.9340000000000002</v>
      </c>
      <c r="U24" s="79">
        <f t="shared" si="20"/>
        <v>-54.77</v>
      </c>
      <c r="V24" s="37" t="str">
        <f t="shared" ref="V24" si="31">V31</f>
        <v>нд</v>
      </c>
      <c r="W24" s="80" t="str">
        <f t="shared" si="12"/>
        <v>нд</v>
      </c>
      <c r="X24" s="234"/>
    </row>
    <row r="25" spans="1:24" ht="31.5" x14ac:dyDescent="0.25">
      <c r="A25" s="107" t="s">
        <v>151</v>
      </c>
      <c r="B25" s="4" t="s">
        <v>152</v>
      </c>
      <c r="C25" s="162" t="s">
        <v>23</v>
      </c>
      <c r="D25" s="71">
        <f t="shared" ref="D25:M25" si="32">D73</f>
        <v>13.149000000000001</v>
      </c>
      <c r="E25" s="37" t="str">
        <f t="shared" si="32"/>
        <v>нд</v>
      </c>
      <c r="F25" s="37" t="str">
        <f t="shared" si="32"/>
        <v>нд</v>
      </c>
      <c r="G25" s="37">
        <f t="shared" ref="G25" si="33">G73</f>
        <v>13.149000000000001</v>
      </c>
      <c r="H25" s="37" t="str">
        <f t="shared" si="32"/>
        <v>нд</v>
      </c>
      <c r="I25" s="37">
        <f t="shared" si="32"/>
        <v>1.9350000000000001</v>
      </c>
      <c r="J25" s="37" t="str">
        <f t="shared" si="32"/>
        <v>нд</v>
      </c>
      <c r="K25" s="37" t="str">
        <f t="shared" si="32"/>
        <v>нд</v>
      </c>
      <c r="L25" s="37">
        <f t="shared" ref="L25" si="34">L73</f>
        <v>1.9350000000000001</v>
      </c>
      <c r="M25" s="185" t="str">
        <f t="shared" si="32"/>
        <v>нд</v>
      </c>
      <c r="N25" s="71">
        <f t="shared" ref="N25" si="35">N73</f>
        <v>-11.213999999999999</v>
      </c>
      <c r="O25" s="78">
        <f t="shared" si="27"/>
        <v>-85.28</v>
      </c>
      <c r="P25" s="37" t="str">
        <f t="shared" ref="P25" si="36">P73</f>
        <v>нд</v>
      </c>
      <c r="Q25" s="78" t="str">
        <f t="shared" si="7"/>
        <v>нд</v>
      </c>
      <c r="R25" s="37" t="str">
        <f t="shared" ref="R25" si="37">R73</f>
        <v>нд</v>
      </c>
      <c r="S25" s="78" t="str">
        <f t="shared" si="9"/>
        <v>нд</v>
      </c>
      <c r="T25" s="37">
        <f t="shared" ref="T25" si="38">T73</f>
        <v>-11.213999999999999</v>
      </c>
      <c r="U25" s="79">
        <f t="shared" si="20"/>
        <v>-85.28</v>
      </c>
      <c r="V25" s="37" t="str">
        <f t="shared" ref="V25" si="39">V73</f>
        <v>нд</v>
      </c>
      <c r="W25" s="80" t="str">
        <f t="shared" si="12"/>
        <v>нд</v>
      </c>
      <c r="X25" s="234"/>
    </row>
    <row r="26" spans="1:24" ht="47.25" x14ac:dyDescent="0.25">
      <c r="A26" s="107" t="s">
        <v>153</v>
      </c>
      <c r="B26" s="4" t="s">
        <v>154</v>
      </c>
      <c r="C26" s="162" t="s">
        <v>23</v>
      </c>
      <c r="D26" s="71" t="str">
        <f t="shared" ref="D26:M26" si="40">D177</f>
        <v>нд</v>
      </c>
      <c r="E26" s="37" t="str">
        <f t="shared" si="40"/>
        <v>нд</v>
      </c>
      <c r="F26" s="37" t="str">
        <f t="shared" si="40"/>
        <v>нд</v>
      </c>
      <c r="G26" s="37" t="str">
        <f t="shared" ref="G26" si="41">G177</f>
        <v>нд</v>
      </c>
      <c r="H26" s="37" t="str">
        <f t="shared" si="40"/>
        <v>нд</v>
      </c>
      <c r="I26" s="37" t="str">
        <f t="shared" si="40"/>
        <v>нд</v>
      </c>
      <c r="J26" s="37" t="str">
        <f t="shared" si="40"/>
        <v>нд</v>
      </c>
      <c r="K26" s="37" t="str">
        <f t="shared" si="40"/>
        <v>нд</v>
      </c>
      <c r="L26" s="37" t="str">
        <f t="shared" ref="L26" si="42">L177</f>
        <v>нд</v>
      </c>
      <c r="M26" s="185" t="str">
        <f t="shared" si="40"/>
        <v>нд</v>
      </c>
      <c r="N26" s="71" t="str">
        <f t="shared" ref="N26" si="43">N177</f>
        <v>нд</v>
      </c>
      <c r="O26" s="78" t="str">
        <f t="shared" si="27"/>
        <v>нд</v>
      </c>
      <c r="P26" s="37" t="str">
        <f t="shared" ref="P26" si="44">P177</f>
        <v>нд</v>
      </c>
      <c r="Q26" s="78" t="str">
        <f t="shared" si="7"/>
        <v>нд</v>
      </c>
      <c r="R26" s="37" t="str">
        <f t="shared" ref="R26" si="45">R177</f>
        <v>нд</v>
      </c>
      <c r="S26" s="78" t="str">
        <f t="shared" si="9"/>
        <v>нд</v>
      </c>
      <c r="T26" s="37" t="str">
        <f t="shared" ref="T26" si="46">T177</f>
        <v>нд</v>
      </c>
      <c r="U26" s="79" t="str">
        <f t="shared" si="20"/>
        <v>нд</v>
      </c>
      <c r="V26" s="37" t="str">
        <f t="shared" ref="V26" si="47">V177</f>
        <v>нд</v>
      </c>
      <c r="W26" s="80" t="str">
        <f t="shared" si="12"/>
        <v>нд</v>
      </c>
      <c r="X26" s="234"/>
    </row>
    <row r="27" spans="1:24" ht="31.5" x14ac:dyDescent="0.25">
      <c r="A27" s="107" t="s">
        <v>155</v>
      </c>
      <c r="B27" s="4" t="s">
        <v>156</v>
      </c>
      <c r="C27" s="162" t="s">
        <v>23</v>
      </c>
      <c r="D27" s="71" t="str">
        <f t="shared" ref="D27:M27" si="48">D182</f>
        <v>нд</v>
      </c>
      <c r="E27" s="37" t="str">
        <f t="shared" si="48"/>
        <v>нд</v>
      </c>
      <c r="F27" s="37" t="str">
        <f t="shared" si="48"/>
        <v>нд</v>
      </c>
      <c r="G27" s="37" t="str">
        <f t="shared" ref="G27" si="49">G182</f>
        <v>нд</v>
      </c>
      <c r="H27" s="37" t="str">
        <f t="shared" si="48"/>
        <v>нд</v>
      </c>
      <c r="I27" s="37" t="str">
        <f t="shared" si="48"/>
        <v>нд</v>
      </c>
      <c r="J27" s="37" t="str">
        <f t="shared" si="48"/>
        <v>нд</v>
      </c>
      <c r="K27" s="37" t="str">
        <f t="shared" si="48"/>
        <v>нд</v>
      </c>
      <c r="L27" s="37" t="str">
        <f t="shared" ref="L27" si="50">L182</f>
        <v>нд</v>
      </c>
      <c r="M27" s="185" t="str">
        <f t="shared" si="48"/>
        <v>нд</v>
      </c>
      <c r="N27" s="71" t="str">
        <f t="shared" ref="N27" si="51">N182</f>
        <v>нд</v>
      </c>
      <c r="O27" s="78" t="str">
        <f t="shared" si="27"/>
        <v>нд</v>
      </c>
      <c r="P27" s="37" t="str">
        <f t="shared" ref="P27" si="52">P182</f>
        <v>нд</v>
      </c>
      <c r="Q27" s="78" t="str">
        <f t="shared" si="7"/>
        <v>нд</v>
      </c>
      <c r="R27" s="37" t="str">
        <f t="shared" ref="R27" si="53">R182</f>
        <v>нд</v>
      </c>
      <c r="S27" s="78" t="str">
        <f t="shared" si="9"/>
        <v>нд</v>
      </c>
      <c r="T27" s="37" t="str">
        <f t="shared" ref="T27" si="54">T182</f>
        <v>нд</v>
      </c>
      <c r="U27" s="79" t="str">
        <f t="shared" si="20"/>
        <v>нд</v>
      </c>
      <c r="V27" s="37" t="str">
        <f t="shared" ref="V27" si="55">V182</f>
        <v>нд</v>
      </c>
      <c r="W27" s="80" t="str">
        <f t="shared" si="12"/>
        <v>нд</v>
      </c>
      <c r="X27" s="234"/>
    </row>
    <row r="28" spans="1:24" ht="31.5" x14ac:dyDescent="0.25">
      <c r="A28" s="107" t="s">
        <v>157</v>
      </c>
      <c r="B28" s="4" t="s">
        <v>158</v>
      </c>
      <c r="C28" s="162" t="s">
        <v>23</v>
      </c>
      <c r="D28" s="71" t="str">
        <f t="shared" ref="D28:M28" si="56">D190</f>
        <v>нд</v>
      </c>
      <c r="E28" s="37" t="str">
        <f t="shared" si="56"/>
        <v>нд</v>
      </c>
      <c r="F28" s="37" t="str">
        <f t="shared" si="56"/>
        <v>нд</v>
      </c>
      <c r="G28" s="37" t="str">
        <f t="shared" ref="G28" si="57">G190</f>
        <v>нд</v>
      </c>
      <c r="H28" s="37" t="str">
        <f t="shared" si="56"/>
        <v>нд</v>
      </c>
      <c r="I28" s="37" t="str">
        <f t="shared" si="56"/>
        <v>нд</v>
      </c>
      <c r="J28" s="37" t="str">
        <f t="shared" si="56"/>
        <v>нд</v>
      </c>
      <c r="K28" s="37" t="str">
        <f t="shared" si="56"/>
        <v>нд</v>
      </c>
      <c r="L28" s="37" t="str">
        <f t="shared" ref="L28" si="58">L190</f>
        <v>нд</v>
      </c>
      <c r="M28" s="185" t="str">
        <f t="shared" si="56"/>
        <v>нд</v>
      </c>
      <c r="N28" s="71" t="str">
        <f t="shared" ref="N28" si="59">N190</f>
        <v>нд</v>
      </c>
      <c r="O28" s="78" t="str">
        <f t="shared" si="27"/>
        <v>нд</v>
      </c>
      <c r="P28" s="37" t="str">
        <f t="shared" ref="P28" si="60">P190</f>
        <v>нд</v>
      </c>
      <c r="Q28" s="78" t="str">
        <f t="shared" si="7"/>
        <v>нд</v>
      </c>
      <c r="R28" s="37" t="str">
        <f t="shared" ref="R28" si="61">R190</f>
        <v>нд</v>
      </c>
      <c r="S28" s="78" t="str">
        <f t="shared" si="9"/>
        <v>нд</v>
      </c>
      <c r="T28" s="37" t="str">
        <f t="shared" ref="T28" si="62">T190</f>
        <v>нд</v>
      </c>
      <c r="U28" s="79" t="str">
        <f t="shared" si="20"/>
        <v>нд</v>
      </c>
      <c r="V28" s="37" t="str">
        <f t="shared" ref="V28" si="63">V190</f>
        <v>нд</v>
      </c>
      <c r="W28" s="80" t="str">
        <f t="shared" si="12"/>
        <v>нд</v>
      </c>
      <c r="X28" s="234"/>
    </row>
    <row r="29" spans="1:24" x14ac:dyDescent="0.25">
      <c r="A29" s="107" t="s">
        <v>159</v>
      </c>
      <c r="B29" s="4" t="s">
        <v>160</v>
      </c>
      <c r="C29" s="162" t="s">
        <v>23</v>
      </c>
      <c r="D29" s="71" t="str">
        <f t="shared" ref="D29:M29" si="64">D192</f>
        <v>нд</v>
      </c>
      <c r="E29" s="37" t="str">
        <f t="shared" si="64"/>
        <v>нд</v>
      </c>
      <c r="F29" s="37" t="str">
        <f t="shared" si="64"/>
        <v>нд</v>
      </c>
      <c r="G29" s="37" t="str">
        <f t="shared" ref="G29" si="65">G192</f>
        <v>нд</v>
      </c>
      <c r="H29" s="37" t="str">
        <f t="shared" si="64"/>
        <v>нд</v>
      </c>
      <c r="I29" s="37" t="str">
        <f t="shared" si="64"/>
        <v>нд</v>
      </c>
      <c r="J29" s="37" t="str">
        <f t="shared" si="64"/>
        <v>нд</v>
      </c>
      <c r="K29" s="37" t="str">
        <f t="shared" si="64"/>
        <v>нд</v>
      </c>
      <c r="L29" s="37" t="str">
        <f t="shared" ref="L29" si="66">L192</f>
        <v>нд</v>
      </c>
      <c r="M29" s="185" t="str">
        <f t="shared" si="64"/>
        <v>нд</v>
      </c>
      <c r="N29" s="71" t="str">
        <f t="shared" ref="N29" si="67">N192</f>
        <v>нд</v>
      </c>
      <c r="O29" s="78" t="str">
        <f t="shared" si="27"/>
        <v>нд</v>
      </c>
      <c r="P29" s="37" t="str">
        <f t="shared" ref="P29" si="68">P192</f>
        <v>нд</v>
      </c>
      <c r="Q29" s="78" t="str">
        <f t="shared" si="7"/>
        <v>нд</v>
      </c>
      <c r="R29" s="37" t="str">
        <f t="shared" ref="R29" si="69">R192</f>
        <v>нд</v>
      </c>
      <c r="S29" s="78" t="str">
        <f t="shared" si="9"/>
        <v>нд</v>
      </c>
      <c r="T29" s="37" t="str">
        <f t="shared" ref="T29" si="70">T192</f>
        <v>нд</v>
      </c>
      <c r="U29" s="79" t="str">
        <f t="shared" si="20"/>
        <v>нд</v>
      </c>
      <c r="V29" s="37" t="str">
        <f t="shared" ref="V29" si="71">V192</f>
        <v>нд</v>
      </c>
      <c r="W29" s="80" t="str">
        <f t="shared" si="12"/>
        <v>нд</v>
      </c>
      <c r="X29" s="234"/>
    </row>
    <row r="30" spans="1:24" x14ac:dyDescent="0.25">
      <c r="A30" s="110" t="s">
        <v>161</v>
      </c>
      <c r="B30" s="12" t="s">
        <v>162</v>
      </c>
      <c r="C30" s="165" t="s">
        <v>23</v>
      </c>
      <c r="D30" s="73">
        <f t="shared" ref="D30:M30" si="72">D21</f>
        <v>16.68</v>
      </c>
      <c r="E30" s="40" t="str">
        <f t="shared" si="72"/>
        <v>нд</v>
      </c>
      <c r="F30" s="40" t="str">
        <f t="shared" si="72"/>
        <v>нд</v>
      </c>
      <c r="G30" s="40">
        <f t="shared" ref="G30" si="73">G21</f>
        <v>16.68</v>
      </c>
      <c r="H30" s="40" t="str">
        <f t="shared" si="72"/>
        <v>нд</v>
      </c>
      <c r="I30" s="40">
        <f t="shared" si="72"/>
        <v>3.532</v>
      </c>
      <c r="J30" s="40" t="str">
        <f t="shared" si="72"/>
        <v>нд</v>
      </c>
      <c r="K30" s="40" t="str">
        <f t="shared" si="72"/>
        <v>нд</v>
      </c>
      <c r="L30" s="40">
        <f t="shared" ref="L30" si="74">L21</f>
        <v>3.532</v>
      </c>
      <c r="M30" s="189" t="str">
        <f t="shared" si="72"/>
        <v>нд</v>
      </c>
      <c r="N30" s="73">
        <f t="shared" ref="N30" si="75">N21</f>
        <v>-13.148</v>
      </c>
      <c r="O30" s="67">
        <f t="shared" si="27"/>
        <v>-78.819999999999993</v>
      </c>
      <c r="P30" s="40" t="str">
        <f t="shared" ref="P30" si="76">P21</f>
        <v>нд</v>
      </c>
      <c r="Q30" s="67" t="str">
        <f t="shared" si="7"/>
        <v>нд</v>
      </c>
      <c r="R30" s="40" t="str">
        <f t="shared" ref="R30" si="77">R21</f>
        <v>нд</v>
      </c>
      <c r="S30" s="67" t="str">
        <f t="shared" si="9"/>
        <v>нд</v>
      </c>
      <c r="T30" s="40">
        <f t="shared" ref="T30" si="78">T21</f>
        <v>-13.148</v>
      </c>
      <c r="U30" s="69">
        <f t="shared" si="20"/>
        <v>-78.819999999999993</v>
      </c>
      <c r="V30" s="40" t="str">
        <f t="shared" ref="V30" si="79">V21</f>
        <v>нд</v>
      </c>
      <c r="W30" s="72" t="str">
        <f t="shared" si="12"/>
        <v>нд</v>
      </c>
      <c r="X30" s="234"/>
    </row>
    <row r="31" spans="1:24" ht="15.75" customHeight="1" x14ac:dyDescent="0.25">
      <c r="A31" s="111" t="s">
        <v>25</v>
      </c>
      <c r="B31" s="13" t="s">
        <v>163</v>
      </c>
      <c r="C31" s="166" t="s">
        <v>23</v>
      </c>
      <c r="D31" s="159">
        <f t="shared" ref="D31:M31" si="80">IF(NOT(SUM(D32,D47,D52,D67)=0),SUM(D32,D47,D52,D67),"нд")</f>
        <v>3.5310000000000001</v>
      </c>
      <c r="E31" s="41" t="str">
        <f t="shared" si="80"/>
        <v>нд</v>
      </c>
      <c r="F31" s="41" t="str">
        <f t="shared" si="80"/>
        <v>нд</v>
      </c>
      <c r="G31" s="41">
        <f t="shared" ref="G31" si="81">IF(NOT(SUM(G32,G47,G52,G67)=0),SUM(G32,G47,G52,G67),"нд")</f>
        <v>3.5310000000000001</v>
      </c>
      <c r="H31" s="41" t="str">
        <f t="shared" si="80"/>
        <v>нд</v>
      </c>
      <c r="I31" s="41">
        <f t="shared" si="80"/>
        <v>1.597</v>
      </c>
      <c r="J31" s="41" t="str">
        <f t="shared" si="80"/>
        <v>нд</v>
      </c>
      <c r="K31" s="41" t="str">
        <f t="shared" si="80"/>
        <v>нд</v>
      </c>
      <c r="L31" s="41">
        <f t="shared" ref="L31" si="82">IF(NOT(SUM(L32,L47,L52,L67)=0),SUM(L32,L47,L52,L67),"нд")</f>
        <v>1.597</v>
      </c>
      <c r="M31" s="190" t="str">
        <f t="shared" si="80"/>
        <v>нд</v>
      </c>
      <c r="N31" s="143">
        <f t="shared" ref="N31" si="83">IF(NOT(SUM(N32,N47,N52,N67)=0),SUM(N32,N47,N52,N67),"нд")</f>
        <v>-1.9340000000000002</v>
      </c>
      <c r="O31" s="93">
        <f t="shared" si="27"/>
        <v>-54.77</v>
      </c>
      <c r="P31" s="92" t="str">
        <f t="shared" ref="P31" si="84">IF(NOT(SUM(P32,P47,P52,P67)=0),SUM(P32,P47,P52,P67),"нд")</f>
        <v>нд</v>
      </c>
      <c r="Q31" s="93" t="str">
        <f t="shared" si="7"/>
        <v>нд</v>
      </c>
      <c r="R31" s="92" t="str">
        <f t="shared" ref="R31" si="85">IF(NOT(SUM(R32,R47,R52,R67)=0),SUM(R32,R47,R52,R67),"нд")</f>
        <v>нд</v>
      </c>
      <c r="S31" s="93" t="str">
        <f t="shared" si="9"/>
        <v>нд</v>
      </c>
      <c r="T31" s="92">
        <f t="shared" ref="T31" si="86">IF(NOT(SUM(T32,T47,T52,T67)=0),SUM(T32,T47,T52,T67),"нд")</f>
        <v>-1.9340000000000002</v>
      </c>
      <c r="U31" s="94">
        <f t="shared" si="20"/>
        <v>-54.77</v>
      </c>
      <c r="V31" s="92" t="str">
        <f t="shared" ref="V31" si="87">IF(NOT(SUM(V32,V47,V52,V67)=0),SUM(V32,V47,V52,V67),"нд")</f>
        <v>нд</v>
      </c>
      <c r="W31" s="95" t="str">
        <f t="shared" si="12"/>
        <v>нд</v>
      </c>
      <c r="X31" s="234"/>
    </row>
    <row r="32" spans="1:24" ht="47.25" x14ac:dyDescent="0.25">
      <c r="A32" s="112" t="s">
        <v>26</v>
      </c>
      <c r="B32" s="14" t="s">
        <v>164</v>
      </c>
      <c r="C32" s="167" t="s">
        <v>23</v>
      </c>
      <c r="D32" s="155">
        <f t="shared" ref="D32:M32" si="88">IF(NOT(SUM(D33,D39,D44)=0),SUM(D33,D39,D44),"нд")</f>
        <v>3.5310000000000001</v>
      </c>
      <c r="E32" s="42" t="str">
        <f t="shared" si="88"/>
        <v>нд</v>
      </c>
      <c r="F32" s="42" t="str">
        <f t="shared" si="88"/>
        <v>нд</v>
      </c>
      <c r="G32" s="42">
        <f t="shared" ref="G32" si="89">IF(NOT(SUM(G33,G39,G44)=0),SUM(G33,G39,G44),"нд")</f>
        <v>3.5310000000000001</v>
      </c>
      <c r="H32" s="42" t="str">
        <f t="shared" si="88"/>
        <v>нд</v>
      </c>
      <c r="I32" s="42">
        <f t="shared" si="88"/>
        <v>1.597</v>
      </c>
      <c r="J32" s="42" t="str">
        <f t="shared" si="88"/>
        <v>нд</v>
      </c>
      <c r="K32" s="42" t="str">
        <f t="shared" si="88"/>
        <v>нд</v>
      </c>
      <c r="L32" s="42">
        <f t="shared" ref="L32" si="90">IF(NOT(SUM(L33,L39,L44)=0),SUM(L33,L39,L44),"нд")</f>
        <v>1.597</v>
      </c>
      <c r="M32" s="191" t="str">
        <f t="shared" si="88"/>
        <v>нд</v>
      </c>
      <c r="N32" s="140">
        <f t="shared" ref="N32" si="91">IF(NOT(SUM(N33,N39,N44)=0),SUM(N33,N39,N44),"нд")</f>
        <v>-1.9340000000000002</v>
      </c>
      <c r="O32" s="104">
        <f t="shared" si="27"/>
        <v>-54.77</v>
      </c>
      <c r="P32" s="103" t="str">
        <f t="shared" ref="P32" si="92">IF(NOT(SUM(P33,P39,P44)=0),SUM(P33,P39,P44),"нд")</f>
        <v>нд</v>
      </c>
      <c r="Q32" s="104" t="str">
        <f t="shared" si="7"/>
        <v>нд</v>
      </c>
      <c r="R32" s="103" t="str">
        <f t="shared" ref="R32" si="93">IF(NOT(SUM(R33,R39,R44)=0),SUM(R33,R39,R44),"нд")</f>
        <v>нд</v>
      </c>
      <c r="S32" s="104" t="str">
        <f t="shared" si="9"/>
        <v>нд</v>
      </c>
      <c r="T32" s="103">
        <f t="shared" ref="T32" si="94">IF(NOT(SUM(T33,T39,T44)=0),SUM(T33,T39,T44),"нд")</f>
        <v>-1.9340000000000002</v>
      </c>
      <c r="U32" s="105">
        <f t="shared" si="20"/>
        <v>-54.77</v>
      </c>
      <c r="V32" s="103" t="str">
        <f t="shared" ref="V32" si="95">IF(NOT(SUM(V33,V39,V44)=0),SUM(V33,V39,V44),"нд")</f>
        <v>нд</v>
      </c>
      <c r="W32" s="106" t="str">
        <f t="shared" si="12"/>
        <v>нд</v>
      </c>
      <c r="X32" s="234"/>
    </row>
    <row r="33" spans="1:24" ht="47.25" x14ac:dyDescent="0.25">
      <c r="A33" s="113" t="s">
        <v>27</v>
      </c>
      <c r="B33" s="15" t="s">
        <v>165</v>
      </c>
      <c r="C33" s="168" t="s">
        <v>23</v>
      </c>
      <c r="D33" s="74" t="str">
        <f t="shared" ref="D33:M33" si="96">IF(NOT(SUM(D34,D36)=0),SUM(D34,D36),"нд")</f>
        <v>нд</v>
      </c>
      <c r="E33" s="43" t="str">
        <f t="shared" si="96"/>
        <v>нд</v>
      </c>
      <c r="F33" s="43" t="str">
        <f t="shared" si="96"/>
        <v>нд</v>
      </c>
      <c r="G33" s="43" t="str">
        <f t="shared" ref="G33" si="97">IF(NOT(SUM(G34,G36)=0),SUM(G34,G36),"нд")</f>
        <v>нд</v>
      </c>
      <c r="H33" s="43" t="str">
        <f t="shared" si="96"/>
        <v>нд</v>
      </c>
      <c r="I33" s="43" t="str">
        <f t="shared" si="96"/>
        <v>нд</v>
      </c>
      <c r="J33" s="43" t="str">
        <f t="shared" si="96"/>
        <v>нд</v>
      </c>
      <c r="K33" s="43" t="str">
        <f t="shared" si="96"/>
        <v>нд</v>
      </c>
      <c r="L33" s="43" t="str">
        <f t="shared" ref="L33" si="98">IF(NOT(SUM(L34,L36)=0),SUM(L34,L36),"нд")</f>
        <v>нд</v>
      </c>
      <c r="M33" s="192" t="str">
        <f t="shared" si="96"/>
        <v>нд</v>
      </c>
      <c r="N33" s="74" t="str">
        <f t="shared" ref="N33" si="99">IF(NOT(SUM(N34,N36)=0),SUM(N34,N36),"нд")</f>
        <v>нд</v>
      </c>
      <c r="O33" s="66" t="str">
        <f t="shared" si="27"/>
        <v>нд</v>
      </c>
      <c r="P33" s="43" t="str">
        <f t="shared" ref="P33" si="100">IF(NOT(SUM(P34,P36)=0),SUM(P34,P36),"нд")</f>
        <v>нд</v>
      </c>
      <c r="Q33" s="66" t="str">
        <f t="shared" si="7"/>
        <v>нд</v>
      </c>
      <c r="R33" s="43" t="str">
        <f t="shared" ref="R33" si="101">IF(NOT(SUM(R34,R36)=0),SUM(R34,R36),"нд")</f>
        <v>нд</v>
      </c>
      <c r="S33" s="66" t="str">
        <f t="shared" si="9"/>
        <v>нд</v>
      </c>
      <c r="T33" s="43" t="str">
        <f t="shared" ref="T33" si="102">IF(NOT(SUM(T34,T36)=0),SUM(T34,T36),"нд")</f>
        <v>нд</v>
      </c>
      <c r="U33" s="101" t="str">
        <f t="shared" si="20"/>
        <v>нд</v>
      </c>
      <c r="V33" s="43" t="str">
        <f t="shared" ref="V33" si="103">IF(NOT(SUM(V34,V36)=0),SUM(V34,V36),"нд")</f>
        <v>нд</v>
      </c>
      <c r="W33" s="102" t="str">
        <f t="shared" si="12"/>
        <v>нд</v>
      </c>
      <c r="X33" s="234"/>
    </row>
    <row r="34" spans="1:24" x14ac:dyDescent="0.25">
      <c r="A34" s="108" t="s">
        <v>28</v>
      </c>
      <c r="B34" s="5" t="s">
        <v>29</v>
      </c>
      <c r="C34" s="163" t="s">
        <v>23</v>
      </c>
      <c r="D34" s="186" t="str">
        <f t="shared" ref="D34:V34" si="104">IF(NOT(SUM(D35:D35)=0),SUM(D35:D35),"нд")</f>
        <v>нд</v>
      </c>
      <c r="E34" s="38" t="str">
        <f t="shared" si="104"/>
        <v>нд</v>
      </c>
      <c r="F34" s="38" t="str">
        <f t="shared" si="104"/>
        <v>нд</v>
      </c>
      <c r="G34" s="38" t="str">
        <f t="shared" si="104"/>
        <v>нд</v>
      </c>
      <c r="H34" s="38" t="str">
        <f t="shared" si="104"/>
        <v>нд</v>
      </c>
      <c r="I34" s="38" t="str">
        <f t="shared" si="104"/>
        <v>нд</v>
      </c>
      <c r="J34" s="38" t="str">
        <f t="shared" si="104"/>
        <v>нд</v>
      </c>
      <c r="K34" s="38" t="str">
        <f t="shared" si="104"/>
        <v>нд</v>
      </c>
      <c r="L34" s="38" t="str">
        <f t="shared" si="104"/>
        <v>нд</v>
      </c>
      <c r="M34" s="187" t="str">
        <f t="shared" si="104"/>
        <v>нд</v>
      </c>
      <c r="N34" s="141" t="str">
        <f t="shared" si="104"/>
        <v>нд</v>
      </c>
      <c r="O34" s="88" t="str">
        <f t="shared" si="27"/>
        <v>нд</v>
      </c>
      <c r="P34" s="142" t="str">
        <f t="shared" si="104"/>
        <v>нд</v>
      </c>
      <c r="Q34" s="88" t="str">
        <f t="shared" si="7"/>
        <v>нд</v>
      </c>
      <c r="R34" s="142" t="str">
        <f t="shared" si="104"/>
        <v>нд</v>
      </c>
      <c r="S34" s="88" t="str">
        <f t="shared" si="9"/>
        <v>нд</v>
      </c>
      <c r="T34" s="142" t="str">
        <f t="shared" si="104"/>
        <v>нд</v>
      </c>
      <c r="U34" s="89" t="str">
        <f t="shared" si="20"/>
        <v>нд</v>
      </c>
      <c r="V34" s="142" t="str">
        <f t="shared" si="104"/>
        <v>нд</v>
      </c>
      <c r="W34" s="90" t="str">
        <f t="shared" si="12"/>
        <v>нд</v>
      </c>
      <c r="X34" s="234"/>
    </row>
    <row r="35" spans="1:24" ht="120" customHeight="1" x14ac:dyDescent="0.25">
      <c r="A35" s="114" t="s">
        <v>166</v>
      </c>
      <c r="B35" s="10" t="s">
        <v>167</v>
      </c>
      <c r="C35" s="169" t="s">
        <v>168</v>
      </c>
      <c r="D35" s="193" t="str">
        <f>IF(NOT(SUM(E35,F35,G35,H35)=0),SUM(E35,F35,G35,H35),"нд")</f>
        <v>нд</v>
      </c>
      <c r="E35" s="45" t="s">
        <v>24</v>
      </c>
      <c r="F35" s="45" t="s">
        <v>24</v>
      </c>
      <c r="G35" s="45" t="s">
        <v>24</v>
      </c>
      <c r="H35" s="45" t="s">
        <v>24</v>
      </c>
      <c r="I35" s="44" t="str">
        <f>IF(NOT(SUM(J35,K35,L35,M35)=0),SUM(J35,K35,L35,M35),"нд")</f>
        <v>нд</v>
      </c>
      <c r="J35" s="45" t="s">
        <v>24</v>
      </c>
      <c r="K35" s="45" t="s">
        <v>24</v>
      </c>
      <c r="L35" s="45" t="s">
        <v>24</v>
      </c>
      <c r="M35" s="194" t="s">
        <v>24</v>
      </c>
      <c r="N35" s="75" t="str">
        <f>IF(NOT(SUM(P35,R35,T35,V35)=0),SUM(P35,R35,T35,V35),"нд")</f>
        <v>нд</v>
      </c>
      <c r="O35" s="67" t="str">
        <f t="shared" si="27"/>
        <v>нд</v>
      </c>
      <c r="P35" s="68" t="str">
        <f>IF(SUM(H35)-SUM(C35)=0,"нд",SUM(H35)-SUM(C35))</f>
        <v>нд</v>
      </c>
      <c r="Q35" s="67" t="str">
        <f t="shared" si="7"/>
        <v>нд</v>
      </c>
      <c r="R35" s="68" t="str">
        <f>IF(SUM(J35)-SUM(E35)=0,"нд",SUM(J35)-SUM(E35))</f>
        <v>нд</v>
      </c>
      <c r="S35" s="67" t="str">
        <f t="shared" si="9"/>
        <v>нд</v>
      </c>
      <c r="T35" s="68" t="str">
        <f>IF(SUM(L35)-SUM(G35)=0,"нд",SUM(L35)-SUM(G35))</f>
        <v>нд</v>
      </c>
      <c r="U35" s="69" t="str">
        <f t="shared" si="20"/>
        <v>нд</v>
      </c>
      <c r="V35" s="68" t="str">
        <f>IF(SUM(M35)-SUM(H35)=0,"нд",SUM(M35)-SUM(H35))</f>
        <v>нд</v>
      </c>
      <c r="W35" s="72" t="str">
        <f t="shared" si="12"/>
        <v>нд</v>
      </c>
      <c r="X35" s="234"/>
    </row>
    <row r="36" spans="1:24" x14ac:dyDescent="0.25">
      <c r="A36" s="109" t="s">
        <v>48</v>
      </c>
      <c r="B36" s="9" t="s">
        <v>65</v>
      </c>
      <c r="C36" s="164" t="s">
        <v>23</v>
      </c>
      <c r="D36" s="154" t="str">
        <f t="shared" ref="D36:V36" si="105">IF(NOT(SUM(D37:D38)=0),SUM(D37:D38),"нд")</f>
        <v>нд</v>
      </c>
      <c r="E36" s="39" t="str">
        <f t="shared" si="105"/>
        <v>нд</v>
      </c>
      <c r="F36" s="39" t="str">
        <f t="shared" si="105"/>
        <v>нд</v>
      </c>
      <c r="G36" s="39" t="str">
        <f t="shared" ref="G36" si="106">IF(NOT(SUM(G37:G38)=0),SUM(G37:G38),"нд")</f>
        <v>нд</v>
      </c>
      <c r="H36" s="39" t="str">
        <f t="shared" si="105"/>
        <v>нд</v>
      </c>
      <c r="I36" s="39" t="str">
        <f t="shared" si="105"/>
        <v>нд</v>
      </c>
      <c r="J36" s="39" t="str">
        <f t="shared" si="105"/>
        <v>нд</v>
      </c>
      <c r="K36" s="39" t="str">
        <f t="shared" si="105"/>
        <v>нд</v>
      </c>
      <c r="L36" s="39" t="str">
        <f t="shared" ref="L36" si="107">IF(NOT(SUM(L37:L38)=0),SUM(L37:L38),"нд")</f>
        <v>нд</v>
      </c>
      <c r="M36" s="188" t="str">
        <f t="shared" si="105"/>
        <v>нд</v>
      </c>
      <c r="N36" s="148" t="str">
        <f t="shared" si="105"/>
        <v>нд</v>
      </c>
      <c r="O36" s="82" t="str">
        <f t="shared" si="27"/>
        <v>нд</v>
      </c>
      <c r="P36" s="81" t="str">
        <f t="shared" si="105"/>
        <v>нд</v>
      </c>
      <c r="Q36" s="82" t="str">
        <f t="shared" si="7"/>
        <v>нд</v>
      </c>
      <c r="R36" s="81" t="str">
        <f t="shared" si="105"/>
        <v>нд</v>
      </c>
      <c r="S36" s="82" t="str">
        <f t="shared" si="9"/>
        <v>нд</v>
      </c>
      <c r="T36" s="81" t="str">
        <f t="shared" si="105"/>
        <v>нд</v>
      </c>
      <c r="U36" s="83" t="str">
        <f t="shared" si="20"/>
        <v>нд</v>
      </c>
      <c r="V36" s="81" t="str">
        <f t="shared" si="105"/>
        <v>нд</v>
      </c>
      <c r="W36" s="84" t="str">
        <f t="shared" si="12"/>
        <v>нд</v>
      </c>
      <c r="X36" s="234"/>
    </row>
    <row r="37" spans="1:24" ht="31.5" x14ac:dyDescent="0.25">
      <c r="A37" s="114" t="s">
        <v>169</v>
      </c>
      <c r="B37" s="16" t="s">
        <v>139</v>
      </c>
      <c r="C37" s="169" t="s">
        <v>140</v>
      </c>
      <c r="D37" s="193" t="str">
        <f>IF(NOT(SUM(E37,F37,G37,H37)=0),SUM(E37,F37,G37,H37),"нд")</f>
        <v>нд</v>
      </c>
      <c r="E37" s="46" t="s">
        <v>24</v>
      </c>
      <c r="F37" s="46" t="s">
        <v>24</v>
      </c>
      <c r="G37" s="46" t="s">
        <v>24</v>
      </c>
      <c r="H37" s="46" t="s">
        <v>24</v>
      </c>
      <c r="I37" s="44" t="str">
        <f>IF(NOT(SUM(J37,K37,L37,M37)=0),SUM(J37,K37,L37,M37),"нд")</f>
        <v>нд</v>
      </c>
      <c r="J37" s="46" t="s">
        <v>24</v>
      </c>
      <c r="K37" s="46" t="s">
        <v>24</v>
      </c>
      <c r="L37" s="46" t="s">
        <v>24</v>
      </c>
      <c r="M37" s="195" t="s">
        <v>24</v>
      </c>
      <c r="N37" s="75" t="str">
        <f>IF(NOT(SUM(P37,R37,T37,V37)=0),SUM(P37,R37,T37,V37),"нд")</f>
        <v>нд</v>
      </c>
      <c r="O37" s="67" t="str">
        <f t="shared" si="27"/>
        <v>нд</v>
      </c>
      <c r="P37" s="68" t="str">
        <f>IF(SUM(H37)-SUM(C37)=0,"нд",SUM(H37)-SUM(C37))</f>
        <v>нд</v>
      </c>
      <c r="Q37" s="67" t="str">
        <f t="shared" si="7"/>
        <v>нд</v>
      </c>
      <c r="R37" s="68" t="str">
        <f>IF(SUM(J37)-SUM(E37)=0,"нд",SUM(J37)-SUM(E37))</f>
        <v>нд</v>
      </c>
      <c r="S37" s="67" t="str">
        <f t="shared" si="9"/>
        <v>нд</v>
      </c>
      <c r="T37" s="68" t="str">
        <f>IF(SUM(L37)-SUM(G37)=0,"нд",SUM(L37)-SUM(G37))</f>
        <v>нд</v>
      </c>
      <c r="U37" s="69" t="str">
        <f t="shared" si="20"/>
        <v>нд</v>
      </c>
      <c r="V37" s="68" t="str">
        <f>IF(SUM(M37)-SUM(H37)=0,"нд",SUM(M37)-SUM(H37))</f>
        <v>нд</v>
      </c>
      <c r="W37" s="72" t="str">
        <f t="shared" si="12"/>
        <v>нд</v>
      </c>
      <c r="X37" s="234"/>
    </row>
    <row r="38" spans="1:24" ht="63" x14ac:dyDescent="0.25">
      <c r="A38" s="114" t="s">
        <v>170</v>
      </c>
      <c r="B38" s="7" t="s">
        <v>171</v>
      </c>
      <c r="C38" s="169" t="s">
        <v>172</v>
      </c>
      <c r="D38" s="193" t="str">
        <f>IF(NOT(SUM(E38,F38,G38,H38)=0),SUM(E38,F38,G38,H38),"нд")</f>
        <v>нд</v>
      </c>
      <c r="E38" s="45" t="s">
        <v>24</v>
      </c>
      <c r="F38" s="45" t="s">
        <v>24</v>
      </c>
      <c r="G38" s="45" t="s">
        <v>24</v>
      </c>
      <c r="H38" s="45" t="s">
        <v>24</v>
      </c>
      <c r="I38" s="44" t="str">
        <f>IF(NOT(SUM(J38,K38,L38,M38)=0),SUM(J38,K38,L38,M38),"нд")</f>
        <v>нд</v>
      </c>
      <c r="J38" s="45" t="s">
        <v>24</v>
      </c>
      <c r="K38" s="45" t="s">
        <v>24</v>
      </c>
      <c r="L38" s="45" t="s">
        <v>24</v>
      </c>
      <c r="M38" s="194" t="s">
        <v>24</v>
      </c>
      <c r="N38" s="75" t="str">
        <f>IF(NOT(SUM(P38,R38,T38,V38)=0),SUM(P38,R38,T38,V38),"нд")</f>
        <v>нд</v>
      </c>
      <c r="O38" s="67" t="str">
        <f t="shared" si="27"/>
        <v>нд</v>
      </c>
      <c r="P38" s="68" t="str">
        <f>IF(SUM(H38)-SUM(C38)=0,"нд",SUM(H38)-SUM(C38))</f>
        <v>нд</v>
      </c>
      <c r="Q38" s="67" t="str">
        <f t="shared" si="7"/>
        <v>нд</v>
      </c>
      <c r="R38" s="68" t="str">
        <f>IF(SUM(J38)-SUM(E38)=0,"нд",SUM(J38)-SUM(E38))</f>
        <v>нд</v>
      </c>
      <c r="S38" s="67" t="str">
        <f t="shared" si="9"/>
        <v>нд</v>
      </c>
      <c r="T38" s="68" t="str">
        <f>IF(SUM(L38)-SUM(G38)=0,"нд",SUM(L38)-SUM(G38))</f>
        <v>нд</v>
      </c>
      <c r="U38" s="69" t="str">
        <f t="shared" si="20"/>
        <v>нд</v>
      </c>
      <c r="V38" s="68" t="str">
        <f>IF(SUM(M38)-SUM(H38)=0,"нд",SUM(M38)-SUM(H38))</f>
        <v>нд</v>
      </c>
      <c r="W38" s="72" t="str">
        <f t="shared" si="12"/>
        <v>нд</v>
      </c>
      <c r="X38" s="234"/>
    </row>
    <row r="39" spans="1:24" ht="47.25" x14ac:dyDescent="0.25">
      <c r="A39" s="113" t="s">
        <v>53</v>
      </c>
      <c r="B39" s="15" t="s">
        <v>173</v>
      </c>
      <c r="C39" s="168" t="s">
        <v>23</v>
      </c>
      <c r="D39" s="74" t="str">
        <f t="shared" ref="D39:V39" si="108">IF(NOT(SUM(D40)=0),SUM(D40),"нд")</f>
        <v>нд</v>
      </c>
      <c r="E39" s="43" t="str">
        <f t="shared" si="108"/>
        <v>нд</v>
      </c>
      <c r="F39" s="43" t="str">
        <f t="shared" si="108"/>
        <v>нд</v>
      </c>
      <c r="G39" s="43" t="str">
        <f t="shared" si="108"/>
        <v>нд</v>
      </c>
      <c r="H39" s="43" t="str">
        <f t="shared" si="108"/>
        <v>нд</v>
      </c>
      <c r="I39" s="43" t="str">
        <f t="shared" si="108"/>
        <v>нд</v>
      </c>
      <c r="J39" s="43" t="str">
        <f t="shared" si="108"/>
        <v>нд</v>
      </c>
      <c r="K39" s="43" t="str">
        <f t="shared" si="108"/>
        <v>нд</v>
      </c>
      <c r="L39" s="43" t="str">
        <f t="shared" si="108"/>
        <v>нд</v>
      </c>
      <c r="M39" s="192" t="str">
        <f t="shared" si="108"/>
        <v>нд</v>
      </c>
      <c r="N39" s="149" t="str">
        <f t="shared" si="108"/>
        <v>нд</v>
      </c>
      <c r="O39" s="66" t="str">
        <f t="shared" si="27"/>
        <v>нд</v>
      </c>
      <c r="P39" s="70" t="str">
        <f t="shared" si="108"/>
        <v>нд</v>
      </c>
      <c r="Q39" s="66" t="str">
        <f t="shared" si="7"/>
        <v>нд</v>
      </c>
      <c r="R39" s="70" t="str">
        <f t="shared" si="108"/>
        <v>нд</v>
      </c>
      <c r="S39" s="66" t="str">
        <f t="shared" si="9"/>
        <v>нд</v>
      </c>
      <c r="T39" s="70" t="str">
        <f t="shared" si="108"/>
        <v>нд</v>
      </c>
      <c r="U39" s="69" t="str">
        <f t="shared" si="20"/>
        <v>нд</v>
      </c>
      <c r="V39" s="70" t="str">
        <f t="shared" si="108"/>
        <v>нд</v>
      </c>
      <c r="W39" s="102" t="str">
        <f t="shared" si="12"/>
        <v>нд</v>
      </c>
      <c r="X39" s="234"/>
    </row>
    <row r="40" spans="1:24" x14ac:dyDescent="0.25">
      <c r="A40" s="109" t="s">
        <v>174</v>
      </c>
      <c r="B40" s="9" t="s">
        <v>65</v>
      </c>
      <c r="C40" s="164" t="s">
        <v>23</v>
      </c>
      <c r="D40" s="154" t="str">
        <f t="shared" ref="D40:M40" si="109">IF(NOT(SUM(D41:D43)=0),SUM(D41:D43),"нд")</f>
        <v>нд</v>
      </c>
      <c r="E40" s="39" t="str">
        <f t="shared" si="109"/>
        <v>нд</v>
      </c>
      <c r="F40" s="39" t="str">
        <f t="shared" si="109"/>
        <v>нд</v>
      </c>
      <c r="G40" s="39" t="str">
        <f t="shared" ref="G40" si="110">IF(NOT(SUM(G41:G43)=0),SUM(G41:G43),"нд")</f>
        <v>нд</v>
      </c>
      <c r="H40" s="39" t="str">
        <f t="shared" si="109"/>
        <v>нд</v>
      </c>
      <c r="I40" s="39" t="str">
        <f t="shared" si="109"/>
        <v>нд</v>
      </c>
      <c r="J40" s="39" t="str">
        <f t="shared" si="109"/>
        <v>нд</v>
      </c>
      <c r="K40" s="39" t="str">
        <f t="shared" si="109"/>
        <v>нд</v>
      </c>
      <c r="L40" s="39" t="str">
        <f t="shared" ref="L40" si="111">IF(NOT(SUM(L41:L43)=0),SUM(L41:L43),"нд")</f>
        <v>нд</v>
      </c>
      <c r="M40" s="188" t="str">
        <f t="shared" si="109"/>
        <v>нд</v>
      </c>
      <c r="N40" s="150" t="str">
        <f t="shared" ref="N40" si="112">IF(NOT(SUM(N41:N43)=0),SUM(N41:N43),"нд")</f>
        <v>нд</v>
      </c>
      <c r="O40" s="131" t="str">
        <f t="shared" si="27"/>
        <v>нд</v>
      </c>
      <c r="P40" s="133" t="str">
        <f t="shared" ref="P40" si="113">IF(NOT(SUM(P41:P43)=0),SUM(P41:P43),"нд")</f>
        <v>нд</v>
      </c>
      <c r="Q40" s="131" t="str">
        <f t="shared" si="7"/>
        <v>нд</v>
      </c>
      <c r="R40" s="133" t="str">
        <f t="shared" ref="R40" si="114">IF(NOT(SUM(R41:R43)=0),SUM(R41:R43),"нд")</f>
        <v>нд</v>
      </c>
      <c r="S40" s="131" t="str">
        <f t="shared" si="9"/>
        <v>нд</v>
      </c>
      <c r="T40" s="133" t="str">
        <f t="shared" ref="T40" si="115">IF(NOT(SUM(T41:T43)=0),SUM(T41:T43),"нд")</f>
        <v>нд</v>
      </c>
      <c r="U40" s="83" t="str">
        <f t="shared" si="20"/>
        <v>нд</v>
      </c>
      <c r="V40" s="133" t="str">
        <f t="shared" ref="V40" si="116">IF(NOT(SUM(V41:V43)=0),SUM(V41:V43),"нд")</f>
        <v>нд</v>
      </c>
      <c r="W40" s="132" t="str">
        <f t="shared" si="12"/>
        <v>нд</v>
      </c>
      <c r="X40" s="234"/>
    </row>
    <row r="41" spans="1:24" ht="31.5" x14ac:dyDescent="0.25">
      <c r="A41" s="114" t="s">
        <v>175</v>
      </c>
      <c r="B41" s="16" t="s">
        <v>141</v>
      </c>
      <c r="C41" s="169" t="s">
        <v>142</v>
      </c>
      <c r="D41" s="193" t="str">
        <f>IF(NOT(SUM(E41,F41,G41,H41)=0),SUM(E41,F41,G41,H41),"нд")</f>
        <v>нд</v>
      </c>
      <c r="E41" s="46" t="s">
        <v>24</v>
      </c>
      <c r="F41" s="46" t="s">
        <v>24</v>
      </c>
      <c r="G41" s="46" t="s">
        <v>24</v>
      </c>
      <c r="H41" s="46" t="s">
        <v>24</v>
      </c>
      <c r="I41" s="44" t="str">
        <f>IF(NOT(SUM(J41,K41,L41,M41)=0),SUM(J41,K41,L41,M41),"нд")</f>
        <v>нд</v>
      </c>
      <c r="J41" s="46" t="s">
        <v>24</v>
      </c>
      <c r="K41" s="46" t="s">
        <v>24</v>
      </c>
      <c r="L41" s="46" t="s">
        <v>24</v>
      </c>
      <c r="M41" s="195" t="s">
        <v>24</v>
      </c>
      <c r="N41" s="75" t="str">
        <f>IF(NOT(SUM(P41,R41,T41,V41)=0),SUM(P41,R41,T41,V41),"нд")</f>
        <v>нд</v>
      </c>
      <c r="O41" s="67" t="str">
        <f t="shared" si="27"/>
        <v>нд</v>
      </c>
      <c r="P41" s="68" t="str">
        <f>IF(SUM(H41)-SUM(C41)=0,"нд",SUM(H41)-SUM(C41))</f>
        <v>нд</v>
      </c>
      <c r="Q41" s="67" t="str">
        <f t="shared" si="7"/>
        <v>нд</v>
      </c>
      <c r="R41" s="68" t="str">
        <f>IF(SUM(J41)-SUM(E41)=0,"нд",SUM(J41)-SUM(E41))</f>
        <v>нд</v>
      </c>
      <c r="S41" s="67" t="str">
        <f t="shared" si="9"/>
        <v>нд</v>
      </c>
      <c r="T41" s="68" t="str">
        <f>IF(SUM(L41)-SUM(G41)=0,"нд",SUM(L41)-SUM(G41))</f>
        <v>нд</v>
      </c>
      <c r="U41" s="69" t="str">
        <f t="shared" si="20"/>
        <v>нд</v>
      </c>
      <c r="V41" s="68" t="str">
        <f>IF(SUM(M41)-SUM(H41)=0,"нд",SUM(M41)-SUM(H41))</f>
        <v>нд</v>
      </c>
      <c r="W41" s="72" t="str">
        <f t="shared" si="12"/>
        <v>нд</v>
      </c>
      <c r="X41" s="234"/>
    </row>
    <row r="42" spans="1:24" ht="94.5" x14ac:dyDescent="0.25">
      <c r="A42" s="114" t="s">
        <v>176</v>
      </c>
      <c r="B42" s="16" t="s">
        <v>177</v>
      </c>
      <c r="C42" s="169" t="s">
        <v>178</v>
      </c>
      <c r="D42" s="193" t="str">
        <f>IF(NOT(SUM(E42,F42,G42,H42)=0),SUM(E42,F42,G42,H42),"нд")</f>
        <v>нд</v>
      </c>
      <c r="E42" s="45" t="s">
        <v>24</v>
      </c>
      <c r="F42" s="45" t="s">
        <v>24</v>
      </c>
      <c r="G42" s="45" t="s">
        <v>24</v>
      </c>
      <c r="H42" s="45" t="s">
        <v>24</v>
      </c>
      <c r="I42" s="44" t="str">
        <f>IF(NOT(SUM(J42,K42,L42,M42)=0),SUM(J42,K42,L42,M42),"нд")</f>
        <v>нд</v>
      </c>
      <c r="J42" s="45" t="s">
        <v>24</v>
      </c>
      <c r="K42" s="45" t="s">
        <v>24</v>
      </c>
      <c r="L42" s="45" t="s">
        <v>24</v>
      </c>
      <c r="M42" s="194" t="s">
        <v>24</v>
      </c>
      <c r="N42" s="75" t="str">
        <f>IF(NOT(SUM(P42,R42,T42,V42)=0),SUM(P42,R42,T42,V42),"нд")</f>
        <v>нд</v>
      </c>
      <c r="O42" s="67" t="str">
        <f t="shared" si="27"/>
        <v>нд</v>
      </c>
      <c r="P42" s="68" t="str">
        <f>IF(SUM(H42)-SUM(C42)=0,"нд",SUM(H42)-SUM(C42))</f>
        <v>нд</v>
      </c>
      <c r="Q42" s="67" t="str">
        <f t="shared" si="7"/>
        <v>нд</v>
      </c>
      <c r="R42" s="68" t="str">
        <f>IF(SUM(J42)-SUM(E42)=0,"нд",SUM(J42)-SUM(E42))</f>
        <v>нд</v>
      </c>
      <c r="S42" s="67" t="str">
        <f t="shared" si="9"/>
        <v>нд</v>
      </c>
      <c r="T42" s="68" t="str">
        <f>IF(SUM(L42)-SUM(G42)=0,"нд",SUM(L42)-SUM(G42))</f>
        <v>нд</v>
      </c>
      <c r="U42" s="69" t="str">
        <f t="shared" si="20"/>
        <v>нд</v>
      </c>
      <c r="V42" s="68" t="str">
        <f>IF(SUM(M42)-SUM(H42)=0,"нд",SUM(M42)-SUM(H42))</f>
        <v>нд</v>
      </c>
      <c r="W42" s="72" t="str">
        <f t="shared" si="12"/>
        <v>нд</v>
      </c>
      <c r="X42" s="234"/>
    </row>
    <row r="43" spans="1:24" ht="47.25" x14ac:dyDescent="0.25">
      <c r="A43" s="114" t="s">
        <v>179</v>
      </c>
      <c r="B43" s="16" t="s">
        <v>433</v>
      </c>
      <c r="C43" s="169" t="s">
        <v>180</v>
      </c>
      <c r="D43" s="193" t="str">
        <f>IF(NOT(SUM(E43,F43,G43,H43)=0),SUM(E43,F43,G43,H43),"нд")</f>
        <v>нд</v>
      </c>
      <c r="E43" s="45" t="s">
        <v>24</v>
      </c>
      <c r="F43" s="45" t="s">
        <v>24</v>
      </c>
      <c r="G43" s="45" t="s">
        <v>24</v>
      </c>
      <c r="H43" s="45" t="s">
        <v>24</v>
      </c>
      <c r="I43" s="44" t="str">
        <f>IF(NOT(SUM(J43,K43,L43,M43)=0),SUM(J43,K43,L43,M43),"нд")</f>
        <v>нд</v>
      </c>
      <c r="J43" s="45" t="s">
        <v>24</v>
      </c>
      <c r="K43" s="45" t="s">
        <v>24</v>
      </c>
      <c r="L43" s="45" t="s">
        <v>24</v>
      </c>
      <c r="M43" s="194" t="s">
        <v>24</v>
      </c>
      <c r="N43" s="75" t="str">
        <f>IF(NOT(SUM(P43,R43,T43,V43)=0),SUM(P43,R43,T43,V43),"нд")</f>
        <v>нд</v>
      </c>
      <c r="O43" s="67" t="str">
        <f t="shared" si="27"/>
        <v>нд</v>
      </c>
      <c r="P43" s="68" t="str">
        <f>IF(SUM(H43)-SUM(C43)=0,"нд",SUM(H43)-SUM(C43))</f>
        <v>нд</v>
      </c>
      <c r="Q43" s="67" t="str">
        <f t="shared" si="7"/>
        <v>нд</v>
      </c>
      <c r="R43" s="68" t="str">
        <f>IF(SUM(J43)-SUM(E43)=0,"нд",SUM(J43)-SUM(E43))</f>
        <v>нд</v>
      </c>
      <c r="S43" s="67" t="str">
        <f t="shared" si="9"/>
        <v>нд</v>
      </c>
      <c r="T43" s="68" t="str">
        <f>IF(SUM(L43)-SUM(G43)=0,"нд",SUM(L43)-SUM(G43))</f>
        <v>нд</v>
      </c>
      <c r="U43" s="69" t="str">
        <f t="shared" si="20"/>
        <v>нд</v>
      </c>
      <c r="V43" s="68" t="str">
        <f>IF(SUM(M43)-SUM(H43)=0,"нд",SUM(M43)-SUM(H43))</f>
        <v>нд</v>
      </c>
      <c r="W43" s="72" t="str">
        <f t="shared" si="12"/>
        <v>нд</v>
      </c>
      <c r="X43" s="234"/>
    </row>
    <row r="44" spans="1:24" ht="47.25" x14ac:dyDescent="0.25">
      <c r="A44" s="113" t="s">
        <v>181</v>
      </c>
      <c r="B44" s="15" t="s">
        <v>182</v>
      </c>
      <c r="C44" s="168" t="s">
        <v>23</v>
      </c>
      <c r="D44" s="74">
        <f t="shared" ref="D44:V44" si="117">IF(NOT(SUM(D46)=0),SUM(D46),"нд")</f>
        <v>3.5310000000000001</v>
      </c>
      <c r="E44" s="43" t="str">
        <f t="shared" si="117"/>
        <v>нд</v>
      </c>
      <c r="F44" s="43" t="str">
        <f t="shared" si="117"/>
        <v>нд</v>
      </c>
      <c r="G44" s="43">
        <f t="shared" si="117"/>
        <v>3.5310000000000001</v>
      </c>
      <c r="H44" s="43" t="str">
        <f t="shared" si="117"/>
        <v>нд</v>
      </c>
      <c r="I44" s="43">
        <f t="shared" si="117"/>
        <v>1.597</v>
      </c>
      <c r="J44" s="43" t="str">
        <f t="shared" si="117"/>
        <v>нд</v>
      </c>
      <c r="K44" s="43" t="str">
        <f t="shared" si="117"/>
        <v>нд</v>
      </c>
      <c r="L44" s="43">
        <f t="shared" si="117"/>
        <v>1.597</v>
      </c>
      <c r="M44" s="192" t="str">
        <f t="shared" si="117"/>
        <v>нд</v>
      </c>
      <c r="N44" s="149">
        <f t="shared" si="117"/>
        <v>-1.9340000000000002</v>
      </c>
      <c r="O44" s="66">
        <f t="shared" si="27"/>
        <v>-54.77</v>
      </c>
      <c r="P44" s="70" t="str">
        <f t="shared" si="117"/>
        <v>нд</v>
      </c>
      <c r="Q44" s="66" t="str">
        <f t="shared" si="7"/>
        <v>нд</v>
      </c>
      <c r="R44" s="70" t="str">
        <f t="shared" si="117"/>
        <v>нд</v>
      </c>
      <c r="S44" s="66" t="str">
        <f t="shared" si="9"/>
        <v>нд</v>
      </c>
      <c r="T44" s="70">
        <f t="shared" si="117"/>
        <v>-1.9340000000000002</v>
      </c>
      <c r="U44" s="101">
        <f t="shared" si="20"/>
        <v>-54.77</v>
      </c>
      <c r="V44" s="70" t="str">
        <f t="shared" si="117"/>
        <v>нд</v>
      </c>
      <c r="W44" s="102" t="str">
        <f t="shared" si="12"/>
        <v>нд</v>
      </c>
      <c r="X44" s="234"/>
    </row>
    <row r="45" spans="1:24" x14ac:dyDescent="0.25">
      <c r="A45" s="240" t="s">
        <v>181</v>
      </c>
      <c r="B45" s="241" t="s">
        <v>65</v>
      </c>
      <c r="C45" s="242" t="s">
        <v>23</v>
      </c>
      <c r="D45" s="149">
        <f t="shared" ref="D45:W45" si="118">IF(NOT(SUM(D46)=0),SUM(D46),"нд")</f>
        <v>3.5310000000000001</v>
      </c>
      <c r="E45" s="43" t="str">
        <f t="shared" si="118"/>
        <v>нд</v>
      </c>
      <c r="F45" s="43" t="str">
        <f t="shared" si="118"/>
        <v>нд</v>
      </c>
      <c r="G45" s="43">
        <f t="shared" si="118"/>
        <v>3.5310000000000001</v>
      </c>
      <c r="H45" s="43" t="str">
        <f t="shared" si="118"/>
        <v>нд</v>
      </c>
      <c r="I45" s="43">
        <f t="shared" si="118"/>
        <v>1.597</v>
      </c>
      <c r="J45" s="43" t="str">
        <f t="shared" si="118"/>
        <v>нд</v>
      </c>
      <c r="K45" s="43" t="str">
        <f t="shared" si="118"/>
        <v>нд</v>
      </c>
      <c r="L45" s="43">
        <f t="shared" si="118"/>
        <v>1.597</v>
      </c>
      <c r="M45" s="245" t="str">
        <f t="shared" si="118"/>
        <v>нд</v>
      </c>
      <c r="N45" s="149">
        <f t="shared" si="118"/>
        <v>-1.9340000000000002</v>
      </c>
      <c r="O45" s="43">
        <f t="shared" si="118"/>
        <v>-54.77</v>
      </c>
      <c r="P45" s="43" t="str">
        <f t="shared" si="118"/>
        <v>нд</v>
      </c>
      <c r="Q45" s="43" t="str">
        <f t="shared" si="118"/>
        <v>нд</v>
      </c>
      <c r="R45" s="43" t="str">
        <f t="shared" si="118"/>
        <v>нд</v>
      </c>
      <c r="S45" s="43" t="str">
        <f t="shared" si="118"/>
        <v>нд</v>
      </c>
      <c r="T45" s="43">
        <f t="shared" si="118"/>
        <v>-1.9340000000000002</v>
      </c>
      <c r="U45" s="43">
        <f t="shared" si="118"/>
        <v>-54.77</v>
      </c>
      <c r="V45" s="43" t="str">
        <f t="shared" si="118"/>
        <v>нд</v>
      </c>
      <c r="W45" s="43" t="str">
        <f t="shared" si="118"/>
        <v>нд</v>
      </c>
      <c r="X45" s="234"/>
    </row>
    <row r="46" spans="1:24" ht="60.75" customHeight="1" x14ac:dyDescent="0.25">
      <c r="A46" s="11" t="s">
        <v>461</v>
      </c>
      <c r="B46" s="243" t="s">
        <v>462</v>
      </c>
      <c r="C46" s="244" t="s">
        <v>463</v>
      </c>
      <c r="D46" s="204">
        <f t="shared" ref="D46" si="119">IF(NOT(SUM(E46,F46,G46,H46)=0),SUM(E46,F46,G46,H46),"нд")</f>
        <v>3.5310000000000001</v>
      </c>
      <c r="E46" s="47" t="s">
        <v>24</v>
      </c>
      <c r="F46" s="47" t="s">
        <v>24</v>
      </c>
      <c r="G46" s="248">
        <v>3.5310000000000001</v>
      </c>
      <c r="H46" s="47" t="s">
        <v>24</v>
      </c>
      <c r="I46" s="204">
        <f t="shared" ref="I46" si="120">IF(NOT(SUM(J46,K46,L46,M46)=0),SUM(J46,K46,L46,M46),"нд")</f>
        <v>1.597</v>
      </c>
      <c r="J46" s="47" t="s">
        <v>24</v>
      </c>
      <c r="K46" s="47" t="s">
        <v>24</v>
      </c>
      <c r="L46" s="248">
        <v>1.597</v>
      </c>
      <c r="M46" s="197" t="s">
        <v>24</v>
      </c>
      <c r="N46" s="75">
        <f>IF(NOT(SUM(P46,R46,T46,V46)=0),SUM(P46,R46,T46,V46),"нд")</f>
        <v>-1.9340000000000002</v>
      </c>
      <c r="O46" s="67">
        <f t="shared" ref="O46" si="121">IF(NOT(IFERROR(ROUND((I46-D46)/D46*100,2),"нд")=0),IFERROR(ROUND((I46-D46)/D46*100,2),"нд"),"нд")</f>
        <v>-54.77</v>
      </c>
      <c r="P46" s="68" t="str">
        <f>IF(SUM(H46)-SUM(C46)=0,"нд",SUM(H46)-SUM(C46))</f>
        <v>нд</v>
      </c>
      <c r="Q46" s="67" t="str">
        <f t="shared" ref="Q46" si="122">IF(NOT(IFERROR(ROUND((J46-E46)/E46*100,2),"нд")=0),IFERROR(ROUND((J46-E46)/E46*100,2),"нд"),"нд")</f>
        <v>нд</v>
      </c>
      <c r="R46" s="68" t="str">
        <f>IF(SUM(J46)-SUM(E46)=0,"нд",SUM(J46)-SUM(E46))</f>
        <v>нд</v>
      </c>
      <c r="S46" s="67" t="str">
        <f t="shared" ref="S46" si="123">IF(NOT(IFERROR(ROUND((K46-F46)/F46*100,2),"нд")=0),IFERROR(ROUND((K46-F46)/F46*100,2),"нд"),"нд")</f>
        <v>нд</v>
      </c>
      <c r="T46" s="68">
        <f>IF(SUM(L46)-SUM(G46)=0,"нд",SUM(L46)-SUM(G46))</f>
        <v>-1.9340000000000002</v>
      </c>
      <c r="U46" s="69">
        <f t="shared" si="20"/>
        <v>-54.77</v>
      </c>
      <c r="V46" s="68" t="str">
        <f>IF(SUM(M46)-SUM(H46)=0,"нд",SUM(M46)-SUM(H46))</f>
        <v>нд</v>
      </c>
      <c r="W46" s="72" t="str">
        <f t="shared" ref="W46" si="124">IF(NOT(IFERROR(ROUND((M46-H46)/H46*100,2),"нд")=0),IFERROR(ROUND((M46-H46)/H46*100,2),"нд"),"нд")</f>
        <v>нд</v>
      </c>
      <c r="X46" s="235" t="s">
        <v>468</v>
      </c>
    </row>
    <row r="47" spans="1:24" ht="31.5" x14ac:dyDescent="0.25">
      <c r="A47" s="112" t="s">
        <v>183</v>
      </c>
      <c r="B47" s="14" t="s">
        <v>184</v>
      </c>
      <c r="C47" s="167" t="s">
        <v>23</v>
      </c>
      <c r="D47" s="155" t="str">
        <f t="shared" ref="D47:M47" si="125">IF(NOT(SUM(D48,D50)=0),SUM(D48,D50),"нд")</f>
        <v>нд</v>
      </c>
      <c r="E47" s="42" t="str">
        <f t="shared" si="125"/>
        <v>нд</v>
      </c>
      <c r="F47" s="42" t="str">
        <f t="shared" si="125"/>
        <v>нд</v>
      </c>
      <c r="G47" s="42" t="str">
        <f t="shared" ref="G47" si="126">IF(NOT(SUM(G48,G50)=0),SUM(G48,G50),"нд")</f>
        <v>нд</v>
      </c>
      <c r="H47" s="42" t="str">
        <f t="shared" si="125"/>
        <v>нд</v>
      </c>
      <c r="I47" s="42" t="str">
        <f t="shared" si="125"/>
        <v>нд</v>
      </c>
      <c r="J47" s="42" t="str">
        <f t="shared" si="125"/>
        <v>нд</v>
      </c>
      <c r="K47" s="42" t="str">
        <f t="shared" si="125"/>
        <v>нд</v>
      </c>
      <c r="L47" s="42" t="str">
        <f t="shared" ref="L47" si="127">IF(NOT(SUM(L48,L50)=0),SUM(L48,L50),"нд")</f>
        <v>нд</v>
      </c>
      <c r="M47" s="191" t="str">
        <f t="shared" si="125"/>
        <v>нд</v>
      </c>
      <c r="N47" s="140" t="str">
        <f t="shared" ref="N47" si="128">IF(NOT(SUM(N48,N50)=0),SUM(N48,N50),"нд")</f>
        <v>нд</v>
      </c>
      <c r="O47" s="104" t="str">
        <f t="shared" si="27"/>
        <v>нд</v>
      </c>
      <c r="P47" s="103" t="str">
        <f t="shared" ref="P47" si="129">IF(NOT(SUM(P48,P50)=0),SUM(P48,P50),"нд")</f>
        <v>нд</v>
      </c>
      <c r="Q47" s="104" t="str">
        <f t="shared" si="7"/>
        <v>нд</v>
      </c>
      <c r="R47" s="103" t="str">
        <f t="shared" ref="R47" si="130">IF(NOT(SUM(R48,R50)=0),SUM(R48,R50),"нд")</f>
        <v>нд</v>
      </c>
      <c r="S47" s="104" t="str">
        <f t="shared" si="9"/>
        <v>нд</v>
      </c>
      <c r="T47" s="103" t="str">
        <f t="shared" ref="T47" si="131">IF(NOT(SUM(T48,T50)=0),SUM(T48,T50),"нд")</f>
        <v>нд</v>
      </c>
      <c r="U47" s="69" t="str">
        <f t="shared" si="20"/>
        <v>нд</v>
      </c>
      <c r="V47" s="103" t="str">
        <f t="shared" ref="V47" si="132">IF(NOT(SUM(V48,V50)=0),SUM(V48,V50),"нд")</f>
        <v>нд</v>
      </c>
      <c r="W47" s="106" t="str">
        <f t="shared" si="12"/>
        <v>нд</v>
      </c>
      <c r="X47" s="234"/>
    </row>
    <row r="48" spans="1:24" ht="63" x14ac:dyDescent="0.25">
      <c r="A48" s="113" t="s">
        <v>185</v>
      </c>
      <c r="B48" s="15" t="s">
        <v>186</v>
      </c>
      <c r="C48" s="168" t="s">
        <v>23</v>
      </c>
      <c r="D48" s="74" t="str">
        <f t="shared" ref="D48:V48" si="133">IF(NOT(SUM(D49)=0),SUM(D49),"нд")</f>
        <v>нд</v>
      </c>
      <c r="E48" s="43" t="str">
        <f t="shared" si="133"/>
        <v>нд</v>
      </c>
      <c r="F48" s="43" t="str">
        <f t="shared" si="133"/>
        <v>нд</v>
      </c>
      <c r="G48" s="43" t="str">
        <f t="shared" si="133"/>
        <v>нд</v>
      </c>
      <c r="H48" s="43" t="str">
        <f t="shared" si="133"/>
        <v>нд</v>
      </c>
      <c r="I48" s="43" t="str">
        <f t="shared" si="133"/>
        <v>нд</v>
      </c>
      <c r="J48" s="43" t="str">
        <f t="shared" si="133"/>
        <v>нд</v>
      </c>
      <c r="K48" s="43" t="str">
        <f t="shared" si="133"/>
        <v>нд</v>
      </c>
      <c r="L48" s="43" t="str">
        <f t="shared" si="133"/>
        <v>нд</v>
      </c>
      <c r="M48" s="192" t="str">
        <f t="shared" si="133"/>
        <v>нд</v>
      </c>
      <c r="N48" s="74" t="str">
        <f t="shared" si="133"/>
        <v>нд</v>
      </c>
      <c r="O48" s="66" t="str">
        <f t="shared" si="27"/>
        <v>нд</v>
      </c>
      <c r="P48" s="43" t="str">
        <f t="shared" si="133"/>
        <v>нд</v>
      </c>
      <c r="Q48" s="66" t="str">
        <f t="shared" si="7"/>
        <v>нд</v>
      </c>
      <c r="R48" s="43" t="str">
        <f t="shared" si="133"/>
        <v>нд</v>
      </c>
      <c r="S48" s="66" t="str">
        <f t="shared" si="9"/>
        <v>нд</v>
      </c>
      <c r="T48" s="43" t="str">
        <f t="shared" si="133"/>
        <v>нд</v>
      </c>
      <c r="U48" s="69" t="str">
        <f t="shared" si="20"/>
        <v>нд</v>
      </c>
      <c r="V48" s="43" t="str">
        <f t="shared" si="133"/>
        <v>нд</v>
      </c>
      <c r="W48" s="102" t="str">
        <f t="shared" si="12"/>
        <v>нд</v>
      </c>
      <c r="X48" s="234"/>
    </row>
    <row r="49" spans="1:24" x14ac:dyDescent="0.25">
      <c r="A49" s="110" t="s">
        <v>24</v>
      </c>
      <c r="B49" s="11" t="s">
        <v>24</v>
      </c>
      <c r="C49" s="170" t="s">
        <v>24</v>
      </c>
      <c r="D49" s="196" t="s">
        <v>24</v>
      </c>
      <c r="E49" s="47" t="s">
        <v>24</v>
      </c>
      <c r="F49" s="47" t="s">
        <v>24</v>
      </c>
      <c r="G49" s="47" t="s">
        <v>24</v>
      </c>
      <c r="H49" s="47" t="s">
        <v>24</v>
      </c>
      <c r="I49" s="47" t="s">
        <v>24</v>
      </c>
      <c r="J49" s="47" t="s">
        <v>24</v>
      </c>
      <c r="K49" s="47" t="s">
        <v>24</v>
      </c>
      <c r="L49" s="47" t="s">
        <v>24</v>
      </c>
      <c r="M49" s="197" t="s">
        <v>24</v>
      </c>
      <c r="N49" s="75" t="str">
        <f>IF(NOT(SUM(P49,R49,T49,V49)=0),SUM(P49,R49,T49,V49),"нд")</f>
        <v>нд</v>
      </c>
      <c r="O49" s="67" t="str">
        <f t="shared" si="27"/>
        <v>нд</v>
      </c>
      <c r="P49" s="68" t="str">
        <f>IF(SUM(H49)-SUM(C49)=0,"нд",SUM(H49)-SUM(C49))</f>
        <v>нд</v>
      </c>
      <c r="Q49" s="67" t="str">
        <f t="shared" si="7"/>
        <v>нд</v>
      </c>
      <c r="R49" s="68" t="str">
        <f>IF(SUM(J49)-SUM(E49)=0,"нд",SUM(J49)-SUM(E49))</f>
        <v>нд</v>
      </c>
      <c r="S49" s="67" t="str">
        <f t="shared" si="9"/>
        <v>нд</v>
      </c>
      <c r="T49" s="68" t="str">
        <f>IF(SUM(L49)-SUM(G49)=0,"нд",SUM(L49)-SUM(G49))</f>
        <v>нд</v>
      </c>
      <c r="U49" s="69" t="str">
        <f t="shared" si="20"/>
        <v>нд</v>
      </c>
      <c r="V49" s="68" t="str">
        <f>IF(SUM(M49)-SUM(H49)=0,"нд",SUM(M49)-SUM(H49))</f>
        <v>нд</v>
      </c>
      <c r="W49" s="72" t="str">
        <f t="shared" si="12"/>
        <v>нд</v>
      </c>
      <c r="X49" s="234"/>
    </row>
    <row r="50" spans="1:24" ht="31.5" x14ac:dyDescent="0.25">
      <c r="A50" s="113" t="s">
        <v>187</v>
      </c>
      <c r="B50" s="15" t="s">
        <v>188</v>
      </c>
      <c r="C50" s="168" t="s">
        <v>23</v>
      </c>
      <c r="D50" s="74" t="str">
        <f t="shared" ref="D50:V50" si="134">IF(NOT(SUM(D51)=0),SUM(D51),"нд")</f>
        <v>нд</v>
      </c>
      <c r="E50" s="43" t="str">
        <f t="shared" si="134"/>
        <v>нд</v>
      </c>
      <c r="F50" s="43" t="str">
        <f t="shared" si="134"/>
        <v>нд</v>
      </c>
      <c r="G50" s="43" t="str">
        <f t="shared" si="134"/>
        <v>нд</v>
      </c>
      <c r="H50" s="43" t="str">
        <f t="shared" si="134"/>
        <v>нд</v>
      </c>
      <c r="I50" s="43" t="str">
        <f t="shared" si="134"/>
        <v>нд</v>
      </c>
      <c r="J50" s="43" t="str">
        <f t="shared" si="134"/>
        <v>нд</v>
      </c>
      <c r="K50" s="43" t="str">
        <f t="shared" si="134"/>
        <v>нд</v>
      </c>
      <c r="L50" s="43" t="str">
        <f t="shared" si="134"/>
        <v>нд</v>
      </c>
      <c r="M50" s="192" t="str">
        <f t="shared" si="134"/>
        <v>нд</v>
      </c>
      <c r="N50" s="74" t="str">
        <f t="shared" si="134"/>
        <v>нд</v>
      </c>
      <c r="O50" s="66" t="str">
        <f t="shared" si="27"/>
        <v>нд</v>
      </c>
      <c r="P50" s="43" t="str">
        <f t="shared" si="134"/>
        <v>нд</v>
      </c>
      <c r="Q50" s="66" t="str">
        <f t="shared" si="7"/>
        <v>нд</v>
      </c>
      <c r="R50" s="43" t="str">
        <f t="shared" si="134"/>
        <v>нд</v>
      </c>
      <c r="S50" s="66" t="str">
        <f t="shared" si="9"/>
        <v>нд</v>
      </c>
      <c r="T50" s="43" t="str">
        <f t="shared" si="134"/>
        <v>нд</v>
      </c>
      <c r="U50" s="69" t="str">
        <f t="shared" si="20"/>
        <v>нд</v>
      </c>
      <c r="V50" s="43" t="str">
        <f t="shared" si="134"/>
        <v>нд</v>
      </c>
      <c r="W50" s="102" t="str">
        <f t="shared" si="12"/>
        <v>нд</v>
      </c>
      <c r="X50" s="234"/>
    </row>
    <row r="51" spans="1:24" x14ac:dyDescent="0.25">
      <c r="A51" s="110" t="s">
        <v>24</v>
      </c>
      <c r="B51" s="11" t="s">
        <v>24</v>
      </c>
      <c r="C51" s="170" t="s">
        <v>24</v>
      </c>
      <c r="D51" s="196" t="s">
        <v>24</v>
      </c>
      <c r="E51" s="47" t="s">
        <v>24</v>
      </c>
      <c r="F51" s="47" t="s">
        <v>24</v>
      </c>
      <c r="G51" s="47" t="s">
        <v>24</v>
      </c>
      <c r="H51" s="47" t="s">
        <v>24</v>
      </c>
      <c r="I51" s="47" t="s">
        <v>24</v>
      </c>
      <c r="J51" s="47" t="s">
        <v>24</v>
      </c>
      <c r="K51" s="47" t="s">
        <v>24</v>
      </c>
      <c r="L51" s="47" t="s">
        <v>24</v>
      </c>
      <c r="M51" s="197" t="s">
        <v>24</v>
      </c>
      <c r="N51" s="75" t="str">
        <f>IF(NOT(SUM(P51,R51,T51,V51)=0),SUM(P51,R51,T51,V51),"нд")</f>
        <v>нд</v>
      </c>
      <c r="O51" s="67" t="str">
        <f t="shared" si="27"/>
        <v>нд</v>
      </c>
      <c r="P51" s="68" t="str">
        <f>IF(SUM(H51)-SUM(C51)=0,"нд",SUM(H51)-SUM(C51))</f>
        <v>нд</v>
      </c>
      <c r="Q51" s="67" t="str">
        <f t="shared" si="7"/>
        <v>нд</v>
      </c>
      <c r="R51" s="68" t="str">
        <f>IF(SUM(J51)-SUM(E51)=0,"нд",SUM(J51)-SUM(E51))</f>
        <v>нд</v>
      </c>
      <c r="S51" s="67" t="str">
        <f t="shared" si="9"/>
        <v>нд</v>
      </c>
      <c r="T51" s="68" t="str">
        <f>IF(SUM(L51)-SUM(G51)=0,"нд",SUM(L51)-SUM(G51))</f>
        <v>нд</v>
      </c>
      <c r="U51" s="69" t="str">
        <f t="shared" si="20"/>
        <v>нд</v>
      </c>
      <c r="V51" s="68" t="str">
        <f>IF(SUM(M51)-SUM(H51)=0,"нд",SUM(M51)-SUM(H51))</f>
        <v>нд</v>
      </c>
      <c r="W51" s="72" t="str">
        <f t="shared" si="12"/>
        <v>нд</v>
      </c>
      <c r="X51" s="234"/>
    </row>
    <row r="52" spans="1:24" ht="47.25" x14ac:dyDescent="0.25">
      <c r="A52" s="112" t="s">
        <v>189</v>
      </c>
      <c r="B52" s="14" t="s">
        <v>190</v>
      </c>
      <c r="C52" s="167" t="s">
        <v>23</v>
      </c>
      <c r="D52" s="155" t="str">
        <f t="shared" ref="D52:M52" si="135">IF(NOT(SUM(D53,D60)=0),SUM(D53,D60),"нд")</f>
        <v>нд</v>
      </c>
      <c r="E52" s="42" t="str">
        <f t="shared" si="135"/>
        <v>нд</v>
      </c>
      <c r="F52" s="42" t="str">
        <f t="shared" si="135"/>
        <v>нд</v>
      </c>
      <c r="G52" s="42" t="str">
        <f t="shared" ref="G52" si="136">IF(NOT(SUM(G53,G60)=0),SUM(G53,G60),"нд")</f>
        <v>нд</v>
      </c>
      <c r="H52" s="42" t="str">
        <f t="shared" si="135"/>
        <v>нд</v>
      </c>
      <c r="I52" s="42" t="str">
        <f t="shared" si="135"/>
        <v>нд</v>
      </c>
      <c r="J52" s="42" t="str">
        <f t="shared" si="135"/>
        <v>нд</v>
      </c>
      <c r="K52" s="42" t="str">
        <f t="shared" si="135"/>
        <v>нд</v>
      </c>
      <c r="L52" s="42" t="str">
        <f t="shared" ref="L52" si="137">IF(NOT(SUM(L53,L60)=0),SUM(L53,L60),"нд")</f>
        <v>нд</v>
      </c>
      <c r="M52" s="191" t="str">
        <f t="shared" si="135"/>
        <v>нд</v>
      </c>
      <c r="N52" s="140" t="str">
        <f t="shared" ref="N52" si="138">IF(NOT(SUM(N53,N60)=0),SUM(N53,N60),"нд")</f>
        <v>нд</v>
      </c>
      <c r="O52" s="104" t="str">
        <f t="shared" si="27"/>
        <v>нд</v>
      </c>
      <c r="P52" s="103" t="str">
        <f t="shared" ref="P52" si="139">IF(NOT(SUM(P53,P60)=0),SUM(P53,P60),"нд")</f>
        <v>нд</v>
      </c>
      <c r="Q52" s="104" t="str">
        <f t="shared" si="7"/>
        <v>нд</v>
      </c>
      <c r="R52" s="103" t="str">
        <f t="shared" ref="R52" si="140">IF(NOT(SUM(R53,R60)=0),SUM(R53,R60),"нд")</f>
        <v>нд</v>
      </c>
      <c r="S52" s="104" t="str">
        <f t="shared" si="9"/>
        <v>нд</v>
      </c>
      <c r="T52" s="103" t="str">
        <f t="shared" ref="T52" si="141">IF(NOT(SUM(T53,T60)=0),SUM(T53,T60),"нд")</f>
        <v>нд</v>
      </c>
      <c r="U52" s="69" t="str">
        <f t="shared" si="20"/>
        <v>нд</v>
      </c>
      <c r="V52" s="103" t="str">
        <f t="shared" ref="V52" si="142">IF(NOT(SUM(V53,V60)=0),SUM(V53,V60),"нд")</f>
        <v>нд</v>
      </c>
      <c r="W52" s="106" t="str">
        <f t="shared" si="12"/>
        <v>нд</v>
      </c>
      <c r="X52" s="234"/>
    </row>
    <row r="53" spans="1:24" ht="31.5" x14ac:dyDescent="0.25">
      <c r="A53" s="113" t="s">
        <v>191</v>
      </c>
      <c r="B53" s="15" t="s">
        <v>192</v>
      </c>
      <c r="C53" s="168" t="s">
        <v>23</v>
      </c>
      <c r="D53" s="74" t="str">
        <f t="shared" ref="D53:M53" si="143">IF(NOT(SUM(D54,D56,D58)=0),SUM(D54,D56,D58),"нд")</f>
        <v>нд</v>
      </c>
      <c r="E53" s="43" t="str">
        <f t="shared" si="143"/>
        <v>нд</v>
      </c>
      <c r="F53" s="43" t="str">
        <f t="shared" si="143"/>
        <v>нд</v>
      </c>
      <c r="G53" s="43" t="str">
        <f t="shared" ref="G53" si="144">IF(NOT(SUM(G54,G56,G58)=0),SUM(G54,G56,G58),"нд")</f>
        <v>нд</v>
      </c>
      <c r="H53" s="43" t="str">
        <f t="shared" si="143"/>
        <v>нд</v>
      </c>
      <c r="I53" s="43" t="str">
        <f t="shared" si="143"/>
        <v>нд</v>
      </c>
      <c r="J53" s="43" t="str">
        <f t="shared" si="143"/>
        <v>нд</v>
      </c>
      <c r="K53" s="43" t="str">
        <f t="shared" si="143"/>
        <v>нд</v>
      </c>
      <c r="L53" s="43" t="str">
        <f t="shared" ref="L53" si="145">IF(NOT(SUM(L54,L56,L58)=0),SUM(L54,L56,L58),"нд")</f>
        <v>нд</v>
      </c>
      <c r="M53" s="192" t="str">
        <f t="shared" si="143"/>
        <v>нд</v>
      </c>
      <c r="N53" s="74" t="str">
        <f t="shared" ref="N53" si="146">IF(NOT(SUM(N54,N56,N58)=0),SUM(N54,N56,N58),"нд")</f>
        <v>нд</v>
      </c>
      <c r="O53" s="66" t="str">
        <f t="shared" si="27"/>
        <v>нд</v>
      </c>
      <c r="P53" s="43" t="str">
        <f t="shared" ref="P53" si="147">IF(NOT(SUM(P54,P56,P58)=0),SUM(P54,P56,P58),"нд")</f>
        <v>нд</v>
      </c>
      <c r="Q53" s="66" t="str">
        <f t="shared" si="7"/>
        <v>нд</v>
      </c>
      <c r="R53" s="43" t="str">
        <f t="shared" ref="R53" si="148">IF(NOT(SUM(R54,R56,R58)=0),SUM(R54,R56,R58),"нд")</f>
        <v>нд</v>
      </c>
      <c r="S53" s="66" t="str">
        <f t="shared" si="9"/>
        <v>нд</v>
      </c>
      <c r="T53" s="43" t="str">
        <f t="shared" ref="T53" si="149">IF(NOT(SUM(T54,T56,T58)=0),SUM(T54,T56,T58),"нд")</f>
        <v>нд</v>
      </c>
      <c r="U53" s="69" t="str">
        <f t="shared" si="20"/>
        <v>нд</v>
      </c>
      <c r="V53" s="43" t="str">
        <f t="shared" ref="V53" si="150">IF(NOT(SUM(V54,V56,V58)=0),SUM(V54,V56,V58),"нд")</f>
        <v>нд</v>
      </c>
      <c r="W53" s="102" t="str">
        <f t="shared" si="12"/>
        <v>нд</v>
      </c>
      <c r="X53" s="234"/>
    </row>
    <row r="54" spans="1:24" ht="94.5" x14ac:dyDescent="0.25">
      <c r="A54" s="115" t="s">
        <v>193</v>
      </c>
      <c r="B54" s="17" t="s">
        <v>194</v>
      </c>
      <c r="C54" s="171" t="s">
        <v>23</v>
      </c>
      <c r="D54" s="151" t="str">
        <f t="shared" ref="D54:V54" si="151">IF(NOT(SUM(D55)=0),SUM(D55),"нд")</f>
        <v>нд</v>
      </c>
      <c r="E54" s="48" t="str">
        <f t="shared" si="151"/>
        <v>нд</v>
      </c>
      <c r="F54" s="48" t="str">
        <f t="shared" si="151"/>
        <v>нд</v>
      </c>
      <c r="G54" s="48" t="str">
        <f t="shared" si="151"/>
        <v>нд</v>
      </c>
      <c r="H54" s="48" t="str">
        <f t="shared" si="151"/>
        <v>нд</v>
      </c>
      <c r="I54" s="48" t="str">
        <f t="shared" si="151"/>
        <v>нд</v>
      </c>
      <c r="J54" s="48" t="str">
        <f t="shared" si="151"/>
        <v>нд</v>
      </c>
      <c r="K54" s="48" t="str">
        <f t="shared" si="151"/>
        <v>нд</v>
      </c>
      <c r="L54" s="48" t="str">
        <f t="shared" si="151"/>
        <v>нд</v>
      </c>
      <c r="M54" s="198" t="str">
        <f t="shared" si="151"/>
        <v>нд</v>
      </c>
      <c r="N54" s="151" t="str">
        <f t="shared" si="151"/>
        <v>нд</v>
      </c>
      <c r="O54" s="138" t="str">
        <f t="shared" si="27"/>
        <v>нд</v>
      </c>
      <c r="P54" s="48" t="str">
        <f t="shared" si="151"/>
        <v>нд</v>
      </c>
      <c r="Q54" s="138" t="str">
        <f t="shared" si="7"/>
        <v>нд</v>
      </c>
      <c r="R54" s="48" t="str">
        <f t="shared" si="151"/>
        <v>нд</v>
      </c>
      <c r="S54" s="138" t="str">
        <f t="shared" si="9"/>
        <v>нд</v>
      </c>
      <c r="T54" s="48" t="str">
        <f t="shared" si="151"/>
        <v>нд</v>
      </c>
      <c r="U54" s="69" t="str">
        <f t="shared" si="20"/>
        <v>нд</v>
      </c>
      <c r="V54" s="48" t="str">
        <f t="shared" si="151"/>
        <v>нд</v>
      </c>
      <c r="W54" s="139" t="str">
        <f t="shared" si="12"/>
        <v>нд</v>
      </c>
      <c r="X54" s="234"/>
    </row>
    <row r="55" spans="1:24" x14ac:dyDescent="0.25">
      <c r="A55" s="110" t="s">
        <v>24</v>
      </c>
      <c r="B55" s="11" t="s">
        <v>24</v>
      </c>
      <c r="C55" s="170" t="s">
        <v>24</v>
      </c>
      <c r="D55" s="196" t="s">
        <v>24</v>
      </c>
      <c r="E55" s="47" t="s">
        <v>24</v>
      </c>
      <c r="F55" s="47" t="s">
        <v>24</v>
      </c>
      <c r="G55" s="47" t="s">
        <v>24</v>
      </c>
      <c r="H55" s="47" t="s">
        <v>24</v>
      </c>
      <c r="I55" s="47" t="s">
        <v>24</v>
      </c>
      <c r="J55" s="47" t="s">
        <v>24</v>
      </c>
      <c r="K55" s="47" t="s">
        <v>24</v>
      </c>
      <c r="L55" s="47" t="s">
        <v>24</v>
      </c>
      <c r="M55" s="197" t="s">
        <v>24</v>
      </c>
      <c r="N55" s="75" t="str">
        <f>IF(NOT(SUM(P55,R55,T55,V55)=0),SUM(P55,R55,T55,V55),"нд")</f>
        <v>нд</v>
      </c>
      <c r="O55" s="67" t="str">
        <f t="shared" si="27"/>
        <v>нд</v>
      </c>
      <c r="P55" s="68" t="str">
        <f>IF(SUM(H55)-SUM(C55)=0,"нд",SUM(H55)-SUM(C55))</f>
        <v>нд</v>
      </c>
      <c r="Q55" s="67" t="str">
        <f t="shared" si="7"/>
        <v>нд</v>
      </c>
      <c r="R55" s="68" t="str">
        <f>IF(SUM(J55)-SUM(E55)=0,"нд",SUM(J55)-SUM(E55))</f>
        <v>нд</v>
      </c>
      <c r="S55" s="67" t="str">
        <f t="shared" si="9"/>
        <v>нд</v>
      </c>
      <c r="T55" s="68" t="str">
        <f>IF(SUM(L55)-SUM(G55)=0,"нд",SUM(L55)-SUM(G55))</f>
        <v>нд</v>
      </c>
      <c r="U55" s="69" t="str">
        <f t="shared" si="20"/>
        <v>нд</v>
      </c>
      <c r="V55" s="68" t="str">
        <f>IF(SUM(M55)-SUM(H55)=0,"нд",SUM(M55)-SUM(H55))</f>
        <v>нд</v>
      </c>
      <c r="W55" s="72" t="str">
        <f t="shared" si="12"/>
        <v>нд</v>
      </c>
      <c r="X55" s="234"/>
    </row>
    <row r="56" spans="1:24" ht="78.75" x14ac:dyDescent="0.25">
      <c r="A56" s="115" t="s">
        <v>195</v>
      </c>
      <c r="B56" s="17" t="s">
        <v>196</v>
      </c>
      <c r="C56" s="171" t="s">
        <v>23</v>
      </c>
      <c r="D56" s="151" t="str">
        <f t="shared" ref="D56:V56" si="152">IF(NOT(SUM(D57)=0),SUM(D57),"нд")</f>
        <v>нд</v>
      </c>
      <c r="E56" s="48" t="str">
        <f t="shared" si="152"/>
        <v>нд</v>
      </c>
      <c r="F56" s="48" t="str">
        <f t="shared" si="152"/>
        <v>нд</v>
      </c>
      <c r="G56" s="48" t="str">
        <f t="shared" si="152"/>
        <v>нд</v>
      </c>
      <c r="H56" s="48" t="str">
        <f t="shared" si="152"/>
        <v>нд</v>
      </c>
      <c r="I56" s="48" t="str">
        <f t="shared" si="152"/>
        <v>нд</v>
      </c>
      <c r="J56" s="48" t="str">
        <f t="shared" si="152"/>
        <v>нд</v>
      </c>
      <c r="K56" s="48" t="str">
        <f t="shared" si="152"/>
        <v>нд</v>
      </c>
      <c r="L56" s="48" t="str">
        <f t="shared" si="152"/>
        <v>нд</v>
      </c>
      <c r="M56" s="198" t="str">
        <f t="shared" si="152"/>
        <v>нд</v>
      </c>
      <c r="N56" s="151" t="str">
        <f t="shared" si="152"/>
        <v>нд</v>
      </c>
      <c r="O56" s="138" t="str">
        <f t="shared" si="27"/>
        <v>нд</v>
      </c>
      <c r="P56" s="48" t="str">
        <f t="shared" si="152"/>
        <v>нд</v>
      </c>
      <c r="Q56" s="138" t="str">
        <f t="shared" si="7"/>
        <v>нд</v>
      </c>
      <c r="R56" s="48" t="str">
        <f t="shared" si="152"/>
        <v>нд</v>
      </c>
      <c r="S56" s="138" t="str">
        <f t="shared" si="9"/>
        <v>нд</v>
      </c>
      <c r="T56" s="48" t="str">
        <f t="shared" si="152"/>
        <v>нд</v>
      </c>
      <c r="U56" s="69" t="str">
        <f t="shared" si="20"/>
        <v>нд</v>
      </c>
      <c r="V56" s="48" t="str">
        <f t="shared" si="152"/>
        <v>нд</v>
      </c>
      <c r="W56" s="139" t="str">
        <f t="shared" si="12"/>
        <v>нд</v>
      </c>
      <c r="X56" s="234"/>
    </row>
    <row r="57" spans="1:24" x14ac:dyDescent="0.25">
      <c r="A57" s="110" t="s">
        <v>24</v>
      </c>
      <c r="B57" s="11" t="s">
        <v>24</v>
      </c>
      <c r="C57" s="170" t="s">
        <v>24</v>
      </c>
      <c r="D57" s="196" t="s">
        <v>24</v>
      </c>
      <c r="E57" s="47" t="s">
        <v>24</v>
      </c>
      <c r="F57" s="47" t="s">
        <v>24</v>
      </c>
      <c r="G57" s="47" t="s">
        <v>24</v>
      </c>
      <c r="H57" s="47" t="s">
        <v>24</v>
      </c>
      <c r="I57" s="47" t="s">
        <v>24</v>
      </c>
      <c r="J57" s="47" t="s">
        <v>24</v>
      </c>
      <c r="K57" s="47" t="s">
        <v>24</v>
      </c>
      <c r="L57" s="47" t="s">
        <v>24</v>
      </c>
      <c r="M57" s="197" t="s">
        <v>24</v>
      </c>
      <c r="N57" s="75" t="str">
        <f>IF(NOT(SUM(P57,R57,T57,V57)=0),SUM(P57,R57,T57,V57),"нд")</f>
        <v>нд</v>
      </c>
      <c r="O57" s="67" t="str">
        <f t="shared" si="27"/>
        <v>нд</v>
      </c>
      <c r="P57" s="68" t="str">
        <f>IF(SUM(H57)-SUM(C57)=0,"нд",SUM(H57)-SUM(C57))</f>
        <v>нд</v>
      </c>
      <c r="Q57" s="67" t="str">
        <f t="shared" si="7"/>
        <v>нд</v>
      </c>
      <c r="R57" s="68" t="str">
        <f>IF(SUM(J57)-SUM(E57)=0,"нд",SUM(J57)-SUM(E57))</f>
        <v>нд</v>
      </c>
      <c r="S57" s="67" t="str">
        <f t="shared" si="9"/>
        <v>нд</v>
      </c>
      <c r="T57" s="68" t="str">
        <f>IF(SUM(L57)-SUM(G57)=0,"нд",SUM(L57)-SUM(G57))</f>
        <v>нд</v>
      </c>
      <c r="U57" s="69" t="str">
        <f t="shared" si="20"/>
        <v>нд</v>
      </c>
      <c r="V57" s="68" t="str">
        <f>IF(SUM(M57)-SUM(H57)=0,"нд",SUM(M57)-SUM(H57))</f>
        <v>нд</v>
      </c>
      <c r="W57" s="72" t="str">
        <f t="shared" si="12"/>
        <v>нд</v>
      </c>
      <c r="X57" s="234"/>
    </row>
    <row r="58" spans="1:24" ht="78.75" x14ac:dyDescent="0.25">
      <c r="A58" s="115" t="s">
        <v>197</v>
      </c>
      <c r="B58" s="17" t="s">
        <v>198</v>
      </c>
      <c r="C58" s="171" t="s">
        <v>23</v>
      </c>
      <c r="D58" s="151" t="str">
        <f t="shared" ref="D58:V58" si="153">IF(NOT(SUM(D59)=0),SUM(D59),"нд")</f>
        <v>нд</v>
      </c>
      <c r="E58" s="48" t="str">
        <f t="shared" si="153"/>
        <v>нд</v>
      </c>
      <c r="F58" s="48" t="str">
        <f t="shared" si="153"/>
        <v>нд</v>
      </c>
      <c r="G58" s="48" t="str">
        <f t="shared" si="153"/>
        <v>нд</v>
      </c>
      <c r="H58" s="48" t="str">
        <f t="shared" si="153"/>
        <v>нд</v>
      </c>
      <c r="I58" s="48" t="str">
        <f t="shared" si="153"/>
        <v>нд</v>
      </c>
      <c r="J58" s="48" t="str">
        <f t="shared" si="153"/>
        <v>нд</v>
      </c>
      <c r="K58" s="48" t="str">
        <f t="shared" si="153"/>
        <v>нд</v>
      </c>
      <c r="L58" s="48" t="str">
        <f t="shared" si="153"/>
        <v>нд</v>
      </c>
      <c r="M58" s="198" t="str">
        <f t="shared" si="153"/>
        <v>нд</v>
      </c>
      <c r="N58" s="151" t="str">
        <f t="shared" si="153"/>
        <v>нд</v>
      </c>
      <c r="O58" s="138" t="str">
        <f t="shared" si="27"/>
        <v>нд</v>
      </c>
      <c r="P58" s="48" t="str">
        <f t="shared" si="153"/>
        <v>нд</v>
      </c>
      <c r="Q58" s="138" t="str">
        <f t="shared" si="7"/>
        <v>нд</v>
      </c>
      <c r="R58" s="48" t="str">
        <f t="shared" si="153"/>
        <v>нд</v>
      </c>
      <c r="S58" s="138" t="str">
        <f t="shared" si="9"/>
        <v>нд</v>
      </c>
      <c r="T58" s="48" t="str">
        <f t="shared" si="153"/>
        <v>нд</v>
      </c>
      <c r="U58" s="69" t="str">
        <f t="shared" si="20"/>
        <v>нд</v>
      </c>
      <c r="V58" s="48" t="str">
        <f t="shared" si="153"/>
        <v>нд</v>
      </c>
      <c r="W58" s="139" t="str">
        <f t="shared" si="12"/>
        <v>нд</v>
      </c>
      <c r="X58" s="234"/>
    </row>
    <row r="59" spans="1:24" x14ac:dyDescent="0.25">
      <c r="A59" s="110" t="s">
        <v>24</v>
      </c>
      <c r="B59" s="11" t="s">
        <v>24</v>
      </c>
      <c r="C59" s="170" t="s">
        <v>24</v>
      </c>
      <c r="D59" s="196" t="s">
        <v>24</v>
      </c>
      <c r="E59" s="47" t="s">
        <v>24</v>
      </c>
      <c r="F59" s="47" t="s">
        <v>24</v>
      </c>
      <c r="G59" s="47" t="s">
        <v>24</v>
      </c>
      <c r="H59" s="47" t="s">
        <v>24</v>
      </c>
      <c r="I59" s="47" t="s">
        <v>24</v>
      </c>
      <c r="J59" s="47" t="s">
        <v>24</v>
      </c>
      <c r="K59" s="47" t="s">
        <v>24</v>
      </c>
      <c r="L59" s="47" t="s">
        <v>24</v>
      </c>
      <c r="M59" s="197" t="s">
        <v>24</v>
      </c>
      <c r="N59" s="75" t="str">
        <f>IF(NOT(SUM(P59,R59,T59,V59)=0),SUM(P59,R59,T59,V59),"нд")</f>
        <v>нд</v>
      </c>
      <c r="O59" s="67" t="str">
        <f t="shared" si="27"/>
        <v>нд</v>
      </c>
      <c r="P59" s="68" t="str">
        <f>IF(SUM(H59)-SUM(C59)=0,"нд",SUM(H59)-SUM(C59))</f>
        <v>нд</v>
      </c>
      <c r="Q59" s="67" t="str">
        <f t="shared" si="7"/>
        <v>нд</v>
      </c>
      <c r="R59" s="68" t="str">
        <f>IF(SUM(J59)-SUM(E59)=0,"нд",SUM(J59)-SUM(E59))</f>
        <v>нд</v>
      </c>
      <c r="S59" s="67" t="str">
        <f t="shared" si="9"/>
        <v>нд</v>
      </c>
      <c r="T59" s="68" t="str">
        <f>IF(SUM(L59)-SUM(G59)=0,"нд",SUM(L59)-SUM(G59))</f>
        <v>нд</v>
      </c>
      <c r="U59" s="69" t="str">
        <f t="shared" si="20"/>
        <v>нд</v>
      </c>
      <c r="V59" s="68" t="str">
        <f>IF(SUM(M59)-SUM(H59)=0,"нд",SUM(M59)-SUM(H59))</f>
        <v>нд</v>
      </c>
      <c r="W59" s="72" t="str">
        <f t="shared" si="12"/>
        <v>нд</v>
      </c>
      <c r="X59" s="234"/>
    </row>
    <row r="60" spans="1:24" ht="31.5" x14ac:dyDescent="0.25">
      <c r="A60" s="113" t="s">
        <v>199</v>
      </c>
      <c r="B60" s="15" t="s">
        <v>192</v>
      </c>
      <c r="C60" s="168" t="s">
        <v>23</v>
      </c>
      <c r="D60" s="74" t="str">
        <f t="shared" ref="D60:M60" si="154">IF(NOT(SUM(D61,D63,D65)=0),SUM(D61,D63,D65),"нд")</f>
        <v>нд</v>
      </c>
      <c r="E60" s="43" t="str">
        <f t="shared" si="154"/>
        <v>нд</v>
      </c>
      <c r="F60" s="43" t="str">
        <f t="shared" si="154"/>
        <v>нд</v>
      </c>
      <c r="G60" s="43" t="str">
        <f t="shared" ref="G60" si="155">IF(NOT(SUM(G61,G63,G65)=0),SUM(G61,G63,G65),"нд")</f>
        <v>нд</v>
      </c>
      <c r="H60" s="43" t="str">
        <f t="shared" si="154"/>
        <v>нд</v>
      </c>
      <c r="I60" s="43" t="str">
        <f t="shared" si="154"/>
        <v>нд</v>
      </c>
      <c r="J60" s="43" t="str">
        <f t="shared" si="154"/>
        <v>нд</v>
      </c>
      <c r="K60" s="43" t="str">
        <f t="shared" si="154"/>
        <v>нд</v>
      </c>
      <c r="L60" s="43" t="str">
        <f t="shared" ref="L60" si="156">IF(NOT(SUM(L61,L63,L65)=0),SUM(L61,L63,L65),"нд")</f>
        <v>нд</v>
      </c>
      <c r="M60" s="192" t="str">
        <f t="shared" si="154"/>
        <v>нд</v>
      </c>
      <c r="N60" s="74" t="str">
        <f t="shared" ref="N60" si="157">IF(NOT(SUM(N61,N63,N65)=0),SUM(N61,N63,N65),"нд")</f>
        <v>нд</v>
      </c>
      <c r="O60" s="66" t="str">
        <f t="shared" si="27"/>
        <v>нд</v>
      </c>
      <c r="P60" s="43" t="str">
        <f t="shared" ref="P60" si="158">IF(NOT(SUM(P61,P63,P65)=0),SUM(P61,P63,P65),"нд")</f>
        <v>нд</v>
      </c>
      <c r="Q60" s="66" t="str">
        <f t="shared" si="7"/>
        <v>нд</v>
      </c>
      <c r="R60" s="43" t="str">
        <f t="shared" ref="R60" si="159">IF(NOT(SUM(R61,R63,R65)=0),SUM(R61,R63,R65),"нд")</f>
        <v>нд</v>
      </c>
      <c r="S60" s="66" t="str">
        <f t="shared" si="9"/>
        <v>нд</v>
      </c>
      <c r="T60" s="43" t="str">
        <f t="shared" ref="T60" si="160">IF(NOT(SUM(T61,T63,T65)=0),SUM(T61,T63,T65),"нд")</f>
        <v>нд</v>
      </c>
      <c r="U60" s="69" t="str">
        <f t="shared" si="20"/>
        <v>нд</v>
      </c>
      <c r="V60" s="43" t="str">
        <f t="shared" ref="V60" si="161">IF(NOT(SUM(V61,V63,V65)=0),SUM(V61,V63,V65),"нд")</f>
        <v>нд</v>
      </c>
      <c r="W60" s="102" t="str">
        <f t="shared" si="12"/>
        <v>нд</v>
      </c>
      <c r="X60" s="234"/>
    </row>
    <row r="61" spans="1:24" ht="94.5" x14ac:dyDescent="0.25">
      <c r="A61" s="115" t="s">
        <v>200</v>
      </c>
      <c r="B61" s="17" t="s">
        <v>194</v>
      </c>
      <c r="C61" s="171" t="s">
        <v>23</v>
      </c>
      <c r="D61" s="151" t="str">
        <f t="shared" ref="D61:V61" si="162">IF(NOT(SUM(D62)=0),SUM(D62),"нд")</f>
        <v>нд</v>
      </c>
      <c r="E61" s="48" t="str">
        <f t="shared" si="162"/>
        <v>нд</v>
      </c>
      <c r="F61" s="48" t="str">
        <f t="shared" si="162"/>
        <v>нд</v>
      </c>
      <c r="G61" s="48" t="str">
        <f t="shared" si="162"/>
        <v>нд</v>
      </c>
      <c r="H61" s="48" t="str">
        <f t="shared" si="162"/>
        <v>нд</v>
      </c>
      <c r="I61" s="48" t="str">
        <f t="shared" si="162"/>
        <v>нд</v>
      </c>
      <c r="J61" s="48" t="str">
        <f t="shared" si="162"/>
        <v>нд</v>
      </c>
      <c r="K61" s="48" t="str">
        <f t="shared" si="162"/>
        <v>нд</v>
      </c>
      <c r="L61" s="48" t="str">
        <f t="shared" si="162"/>
        <v>нд</v>
      </c>
      <c r="M61" s="198" t="str">
        <f t="shared" si="162"/>
        <v>нд</v>
      </c>
      <c r="N61" s="151" t="str">
        <f t="shared" si="162"/>
        <v>нд</v>
      </c>
      <c r="O61" s="138" t="str">
        <f t="shared" si="27"/>
        <v>нд</v>
      </c>
      <c r="P61" s="48" t="str">
        <f t="shared" si="162"/>
        <v>нд</v>
      </c>
      <c r="Q61" s="138" t="str">
        <f t="shared" si="7"/>
        <v>нд</v>
      </c>
      <c r="R61" s="48" t="str">
        <f t="shared" si="162"/>
        <v>нд</v>
      </c>
      <c r="S61" s="138" t="str">
        <f t="shared" si="9"/>
        <v>нд</v>
      </c>
      <c r="T61" s="48" t="str">
        <f t="shared" si="162"/>
        <v>нд</v>
      </c>
      <c r="U61" s="69" t="str">
        <f t="shared" si="20"/>
        <v>нд</v>
      </c>
      <c r="V61" s="48" t="str">
        <f t="shared" si="162"/>
        <v>нд</v>
      </c>
      <c r="W61" s="139" t="str">
        <f t="shared" si="12"/>
        <v>нд</v>
      </c>
      <c r="X61" s="234"/>
    </row>
    <row r="62" spans="1:24" x14ac:dyDescent="0.25">
      <c r="A62" s="110" t="s">
        <v>24</v>
      </c>
      <c r="B62" s="11" t="s">
        <v>24</v>
      </c>
      <c r="C62" s="170" t="s">
        <v>24</v>
      </c>
      <c r="D62" s="196" t="s">
        <v>24</v>
      </c>
      <c r="E62" s="47" t="s">
        <v>24</v>
      </c>
      <c r="F62" s="47" t="s">
        <v>24</v>
      </c>
      <c r="G62" s="47" t="s">
        <v>24</v>
      </c>
      <c r="H62" s="47" t="s">
        <v>24</v>
      </c>
      <c r="I62" s="47" t="s">
        <v>24</v>
      </c>
      <c r="J62" s="47" t="s">
        <v>24</v>
      </c>
      <c r="K62" s="47" t="s">
        <v>24</v>
      </c>
      <c r="L62" s="47" t="s">
        <v>24</v>
      </c>
      <c r="M62" s="197" t="s">
        <v>24</v>
      </c>
      <c r="N62" s="75" t="str">
        <f>IF(NOT(SUM(P62,R62,T62,V62)=0),SUM(P62,R62,T62,V62),"нд")</f>
        <v>нд</v>
      </c>
      <c r="O62" s="67" t="str">
        <f t="shared" si="27"/>
        <v>нд</v>
      </c>
      <c r="P62" s="68" t="str">
        <f>IF(SUM(H62)-SUM(C62)=0,"нд",SUM(H62)-SUM(C62))</f>
        <v>нд</v>
      </c>
      <c r="Q62" s="67" t="str">
        <f t="shared" si="7"/>
        <v>нд</v>
      </c>
      <c r="R62" s="68" t="str">
        <f>IF(SUM(J62)-SUM(E62)=0,"нд",SUM(J62)-SUM(E62))</f>
        <v>нд</v>
      </c>
      <c r="S62" s="67" t="str">
        <f t="shared" si="9"/>
        <v>нд</v>
      </c>
      <c r="T62" s="68" t="str">
        <f>IF(SUM(L62)-SUM(G62)=0,"нд",SUM(L62)-SUM(G62))</f>
        <v>нд</v>
      </c>
      <c r="U62" s="69" t="str">
        <f t="shared" si="20"/>
        <v>нд</v>
      </c>
      <c r="V62" s="68" t="str">
        <f>IF(SUM(M62)-SUM(H62)=0,"нд",SUM(M62)-SUM(H62))</f>
        <v>нд</v>
      </c>
      <c r="W62" s="72" t="str">
        <f t="shared" si="12"/>
        <v>нд</v>
      </c>
      <c r="X62" s="234"/>
    </row>
    <row r="63" spans="1:24" ht="78.75" x14ac:dyDescent="0.25">
      <c r="A63" s="115" t="s">
        <v>201</v>
      </c>
      <c r="B63" s="17" t="s">
        <v>196</v>
      </c>
      <c r="C63" s="171" t="s">
        <v>23</v>
      </c>
      <c r="D63" s="151" t="str">
        <f t="shared" ref="D63:V63" si="163">IF(NOT(SUM(D64)=0),SUM(D64),"нд")</f>
        <v>нд</v>
      </c>
      <c r="E63" s="48" t="str">
        <f t="shared" si="163"/>
        <v>нд</v>
      </c>
      <c r="F63" s="48" t="str">
        <f t="shared" si="163"/>
        <v>нд</v>
      </c>
      <c r="G63" s="48" t="str">
        <f t="shared" si="163"/>
        <v>нд</v>
      </c>
      <c r="H63" s="48" t="str">
        <f t="shared" si="163"/>
        <v>нд</v>
      </c>
      <c r="I63" s="48" t="str">
        <f t="shared" si="163"/>
        <v>нд</v>
      </c>
      <c r="J63" s="48" t="str">
        <f t="shared" si="163"/>
        <v>нд</v>
      </c>
      <c r="K63" s="48" t="str">
        <f t="shared" si="163"/>
        <v>нд</v>
      </c>
      <c r="L63" s="48" t="str">
        <f t="shared" si="163"/>
        <v>нд</v>
      </c>
      <c r="M63" s="198" t="str">
        <f t="shared" si="163"/>
        <v>нд</v>
      </c>
      <c r="N63" s="151" t="str">
        <f t="shared" si="163"/>
        <v>нд</v>
      </c>
      <c r="O63" s="138" t="str">
        <f t="shared" si="27"/>
        <v>нд</v>
      </c>
      <c r="P63" s="48" t="str">
        <f t="shared" si="163"/>
        <v>нд</v>
      </c>
      <c r="Q63" s="138" t="str">
        <f t="shared" si="7"/>
        <v>нд</v>
      </c>
      <c r="R63" s="48" t="str">
        <f t="shared" si="163"/>
        <v>нд</v>
      </c>
      <c r="S63" s="138" t="str">
        <f t="shared" si="9"/>
        <v>нд</v>
      </c>
      <c r="T63" s="48" t="str">
        <f t="shared" si="163"/>
        <v>нд</v>
      </c>
      <c r="U63" s="69" t="str">
        <f t="shared" si="20"/>
        <v>нд</v>
      </c>
      <c r="V63" s="48" t="str">
        <f t="shared" si="163"/>
        <v>нд</v>
      </c>
      <c r="W63" s="139" t="str">
        <f t="shared" si="12"/>
        <v>нд</v>
      </c>
      <c r="X63" s="234"/>
    </row>
    <row r="64" spans="1:24" x14ac:dyDescent="0.25">
      <c r="A64" s="110" t="s">
        <v>24</v>
      </c>
      <c r="B64" s="11" t="s">
        <v>24</v>
      </c>
      <c r="C64" s="170" t="s">
        <v>24</v>
      </c>
      <c r="D64" s="196" t="s">
        <v>24</v>
      </c>
      <c r="E64" s="47" t="s">
        <v>24</v>
      </c>
      <c r="F64" s="47" t="s">
        <v>24</v>
      </c>
      <c r="G64" s="47" t="s">
        <v>24</v>
      </c>
      <c r="H64" s="47" t="s">
        <v>24</v>
      </c>
      <c r="I64" s="47" t="s">
        <v>24</v>
      </c>
      <c r="J64" s="47" t="s">
        <v>24</v>
      </c>
      <c r="K64" s="47" t="s">
        <v>24</v>
      </c>
      <c r="L64" s="47" t="s">
        <v>24</v>
      </c>
      <c r="M64" s="197" t="s">
        <v>24</v>
      </c>
      <c r="N64" s="75" t="str">
        <f>IF(NOT(SUM(P64,R64,T64,V64)=0),SUM(P64,R64,T64,V64),"нд")</f>
        <v>нд</v>
      </c>
      <c r="O64" s="67" t="str">
        <f t="shared" si="27"/>
        <v>нд</v>
      </c>
      <c r="P64" s="68" t="str">
        <f>IF(SUM(H64)-SUM(C64)=0,"нд",SUM(H64)-SUM(C64))</f>
        <v>нд</v>
      </c>
      <c r="Q64" s="67" t="str">
        <f t="shared" si="7"/>
        <v>нд</v>
      </c>
      <c r="R64" s="68" t="str">
        <f>IF(SUM(J64)-SUM(E64)=0,"нд",SUM(J64)-SUM(E64))</f>
        <v>нд</v>
      </c>
      <c r="S64" s="67" t="str">
        <f t="shared" si="9"/>
        <v>нд</v>
      </c>
      <c r="T64" s="68" t="str">
        <f>IF(SUM(L64)-SUM(G64)=0,"нд",SUM(L64)-SUM(G64))</f>
        <v>нд</v>
      </c>
      <c r="U64" s="69" t="str">
        <f t="shared" si="20"/>
        <v>нд</v>
      </c>
      <c r="V64" s="68" t="str">
        <f>IF(SUM(M64)-SUM(H64)=0,"нд",SUM(M64)-SUM(H64))</f>
        <v>нд</v>
      </c>
      <c r="W64" s="72" t="str">
        <f t="shared" si="12"/>
        <v>нд</v>
      </c>
      <c r="X64" s="234"/>
    </row>
    <row r="65" spans="1:24" ht="78.75" x14ac:dyDescent="0.25">
      <c r="A65" s="115" t="s">
        <v>202</v>
      </c>
      <c r="B65" s="17" t="s">
        <v>203</v>
      </c>
      <c r="C65" s="171" t="s">
        <v>23</v>
      </c>
      <c r="D65" s="151" t="str">
        <f t="shared" ref="D65:V65" si="164">IF(NOT(SUM(D66)=0),SUM(D66),"нд")</f>
        <v>нд</v>
      </c>
      <c r="E65" s="48" t="str">
        <f t="shared" si="164"/>
        <v>нд</v>
      </c>
      <c r="F65" s="48" t="str">
        <f t="shared" si="164"/>
        <v>нд</v>
      </c>
      <c r="G65" s="48" t="str">
        <f t="shared" si="164"/>
        <v>нд</v>
      </c>
      <c r="H65" s="48" t="str">
        <f t="shared" si="164"/>
        <v>нд</v>
      </c>
      <c r="I65" s="48" t="str">
        <f t="shared" si="164"/>
        <v>нд</v>
      </c>
      <c r="J65" s="48" t="str">
        <f t="shared" si="164"/>
        <v>нд</v>
      </c>
      <c r="K65" s="48" t="str">
        <f t="shared" si="164"/>
        <v>нд</v>
      </c>
      <c r="L65" s="48" t="str">
        <f t="shared" si="164"/>
        <v>нд</v>
      </c>
      <c r="M65" s="198" t="str">
        <f t="shared" si="164"/>
        <v>нд</v>
      </c>
      <c r="N65" s="151" t="str">
        <f t="shared" si="164"/>
        <v>нд</v>
      </c>
      <c r="O65" s="138" t="str">
        <f t="shared" si="27"/>
        <v>нд</v>
      </c>
      <c r="P65" s="48" t="str">
        <f t="shared" si="164"/>
        <v>нд</v>
      </c>
      <c r="Q65" s="138" t="str">
        <f t="shared" si="7"/>
        <v>нд</v>
      </c>
      <c r="R65" s="48" t="str">
        <f t="shared" si="164"/>
        <v>нд</v>
      </c>
      <c r="S65" s="138" t="str">
        <f t="shared" si="9"/>
        <v>нд</v>
      </c>
      <c r="T65" s="48" t="str">
        <f t="shared" si="164"/>
        <v>нд</v>
      </c>
      <c r="U65" s="69" t="str">
        <f t="shared" si="20"/>
        <v>нд</v>
      </c>
      <c r="V65" s="48" t="str">
        <f t="shared" si="164"/>
        <v>нд</v>
      </c>
      <c r="W65" s="139" t="str">
        <f t="shared" si="12"/>
        <v>нд</v>
      </c>
      <c r="X65" s="234"/>
    </row>
    <row r="66" spans="1:24" x14ac:dyDescent="0.25">
      <c r="A66" s="110" t="s">
        <v>24</v>
      </c>
      <c r="B66" s="11" t="s">
        <v>24</v>
      </c>
      <c r="C66" s="170" t="s">
        <v>24</v>
      </c>
      <c r="D66" s="196" t="s">
        <v>24</v>
      </c>
      <c r="E66" s="47" t="s">
        <v>24</v>
      </c>
      <c r="F66" s="47" t="s">
        <v>24</v>
      </c>
      <c r="G66" s="47" t="s">
        <v>24</v>
      </c>
      <c r="H66" s="47" t="s">
        <v>24</v>
      </c>
      <c r="I66" s="47" t="s">
        <v>24</v>
      </c>
      <c r="J66" s="47" t="s">
        <v>24</v>
      </c>
      <c r="K66" s="47" t="s">
        <v>24</v>
      </c>
      <c r="L66" s="47" t="s">
        <v>24</v>
      </c>
      <c r="M66" s="197" t="s">
        <v>24</v>
      </c>
      <c r="N66" s="75" t="str">
        <f>IF(NOT(SUM(P66,R66,T66,V66)=0),SUM(P66,R66,T66,V66),"нд")</f>
        <v>нд</v>
      </c>
      <c r="O66" s="67" t="str">
        <f t="shared" si="27"/>
        <v>нд</v>
      </c>
      <c r="P66" s="68" t="str">
        <f>IF(SUM(H66)-SUM(C66)=0,"нд",SUM(H66)-SUM(C66))</f>
        <v>нд</v>
      </c>
      <c r="Q66" s="67" t="str">
        <f t="shared" si="7"/>
        <v>нд</v>
      </c>
      <c r="R66" s="68" t="str">
        <f>IF(SUM(J66)-SUM(E66)=0,"нд",SUM(J66)-SUM(E66))</f>
        <v>нд</v>
      </c>
      <c r="S66" s="67" t="str">
        <f t="shared" si="9"/>
        <v>нд</v>
      </c>
      <c r="T66" s="68" t="str">
        <f>IF(SUM(L66)-SUM(G66)=0,"нд",SUM(L66)-SUM(G66))</f>
        <v>нд</v>
      </c>
      <c r="U66" s="69" t="str">
        <f t="shared" si="20"/>
        <v>нд</v>
      </c>
      <c r="V66" s="68" t="str">
        <f>IF(SUM(M66)-SUM(H66)=0,"нд",SUM(M66)-SUM(H66))</f>
        <v>нд</v>
      </c>
      <c r="W66" s="72" t="str">
        <f t="shared" si="12"/>
        <v>нд</v>
      </c>
      <c r="X66" s="234"/>
    </row>
    <row r="67" spans="1:24" ht="78.75" x14ac:dyDescent="0.25">
      <c r="A67" s="112" t="s">
        <v>204</v>
      </c>
      <c r="B67" s="14" t="s">
        <v>205</v>
      </c>
      <c r="C67" s="167" t="s">
        <v>23</v>
      </c>
      <c r="D67" s="155" t="str">
        <f t="shared" ref="D67:M67" si="165">IF(NOT(SUM(D68,D70)=0),SUM(D68,D70),"нд")</f>
        <v>нд</v>
      </c>
      <c r="E67" s="42" t="str">
        <f t="shared" si="165"/>
        <v>нд</v>
      </c>
      <c r="F67" s="42" t="str">
        <f t="shared" si="165"/>
        <v>нд</v>
      </c>
      <c r="G67" s="42" t="str">
        <f t="shared" ref="G67" si="166">IF(NOT(SUM(G68,G70)=0),SUM(G68,G70),"нд")</f>
        <v>нд</v>
      </c>
      <c r="H67" s="42" t="str">
        <f t="shared" si="165"/>
        <v>нд</v>
      </c>
      <c r="I67" s="42" t="str">
        <f t="shared" si="165"/>
        <v>нд</v>
      </c>
      <c r="J67" s="42" t="str">
        <f t="shared" si="165"/>
        <v>нд</v>
      </c>
      <c r="K67" s="42" t="str">
        <f t="shared" si="165"/>
        <v>нд</v>
      </c>
      <c r="L67" s="42" t="str">
        <f t="shared" ref="L67" si="167">IF(NOT(SUM(L68,L70)=0),SUM(L68,L70),"нд")</f>
        <v>нд</v>
      </c>
      <c r="M67" s="191" t="str">
        <f t="shared" si="165"/>
        <v>нд</v>
      </c>
      <c r="N67" s="152" t="str">
        <f t="shared" ref="N67" si="168">IF(NOT(SUM(N68,N70)=0),SUM(N68,N70),"нд")</f>
        <v>нд</v>
      </c>
      <c r="O67" s="136" t="str">
        <f t="shared" si="27"/>
        <v>нд</v>
      </c>
      <c r="P67" s="135" t="str">
        <f t="shared" ref="P67" si="169">IF(NOT(SUM(P68,P70)=0),SUM(P68,P70),"нд")</f>
        <v>нд</v>
      </c>
      <c r="Q67" s="136" t="str">
        <f t="shared" si="7"/>
        <v>нд</v>
      </c>
      <c r="R67" s="135" t="str">
        <f t="shared" ref="R67" si="170">IF(NOT(SUM(R68,R70)=0),SUM(R68,R70),"нд")</f>
        <v>нд</v>
      </c>
      <c r="S67" s="136" t="str">
        <f t="shared" si="9"/>
        <v>нд</v>
      </c>
      <c r="T67" s="135" t="str">
        <f t="shared" ref="T67" si="171">IF(NOT(SUM(T68,T70)=0),SUM(T68,T70),"нд")</f>
        <v>нд</v>
      </c>
      <c r="U67" s="69" t="str">
        <f t="shared" si="20"/>
        <v>нд</v>
      </c>
      <c r="V67" s="135" t="str">
        <f t="shared" ref="V67" si="172">IF(NOT(SUM(V68,V70)=0),SUM(V68,V70),"нд")</f>
        <v>нд</v>
      </c>
      <c r="W67" s="137" t="str">
        <f t="shared" si="12"/>
        <v>нд</v>
      </c>
      <c r="X67" s="234"/>
    </row>
    <row r="68" spans="1:24" ht="63" x14ac:dyDescent="0.25">
      <c r="A68" s="113" t="s">
        <v>206</v>
      </c>
      <c r="B68" s="15" t="s">
        <v>207</v>
      </c>
      <c r="C68" s="168" t="s">
        <v>23</v>
      </c>
      <c r="D68" s="74" t="str">
        <f t="shared" ref="D68:V68" si="173">IF(NOT(SUM(D69)=0),SUM(D69),"нд")</f>
        <v>нд</v>
      </c>
      <c r="E68" s="43" t="str">
        <f t="shared" si="173"/>
        <v>нд</v>
      </c>
      <c r="F68" s="43" t="str">
        <f t="shared" si="173"/>
        <v>нд</v>
      </c>
      <c r="G68" s="43" t="str">
        <f t="shared" si="173"/>
        <v>нд</v>
      </c>
      <c r="H68" s="43" t="str">
        <f t="shared" si="173"/>
        <v>нд</v>
      </c>
      <c r="I68" s="43" t="str">
        <f t="shared" si="173"/>
        <v>нд</v>
      </c>
      <c r="J68" s="43" t="str">
        <f t="shared" si="173"/>
        <v>нд</v>
      </c>
      <c r="K68" s="43" t="str">
        <f t="shared" si="173"/>
        <v>нд</v>
      </c>
      <c r="L68" s="43" t="str">
        <f t="shared" si="173"/>
        <v>нд</v>
      </c>
      <c r="M68" s="192" t="str">
        <f t="shared" si="173"/>
        <v>нд</v>
      </c>
      <c r="N68" s="74" t="str">
        <f t="shared" si="173"/>
        <v>нд</v>
      </c>
      <c r="O68" s="66" t="str">
        <f t="shared" si="27"/>
        <v>нд</v>
      </c>
      <c r="P68" s="43" t="str">
        <f t="shared" si="173"/>
        <v>нд</v>
      </c>
      <c r="Q68" s="66" t="str">
        <f t="shared" si="7"/>
        <v>нд</v>
      </c>
      <c r="R68" s="43" t="str">
        <f t="shared" si="173"/>
        <v>нд</v>
      </c>
      <c r="S68" s="66" t="str">
        <f t="shared" si="9"/>
        <v>нд</v>
      </c>
      <c r="T68" s="43" t="str">
        <f t="shared" si="173"/>
        <v>нд</v>
      </c>
      <c r="U68" s="69" t="str">
        <f t="shared" si="20"/>
        <v>нд</v>
      </c>
      <c r="V68" s="43" t="str">
        <f t="shared" si="173"/>
        <v>нд</v>
      </c>
      <c r="W68" s="102" t="str">
        <f t="shared" si="12"/>
        <v>нд</v>
      </c>
      <c r="X68" s="234"/>
    </row>
    <row r="69" spans="1:24" x14ac:dyDescent="0.25">
      <c r="A69" s="110" t="s">
        <v>24</v>
      </c>
      <c r="B69" s="11" t="s">
        <v>24</v>
      </c>
      <c r="C69" s="170" t="s">
        <v>24</v>
      </c>
      <c r="D69" s="196" t="s">
        <v>24</v>
      </c>
      <c r="E69" s="47" t="s">
        <v>24</v>
      </c>
      <c r="F69" s="47" t="s">
        <v>24</v>
      </c>
      <c r="G69" s="47" t="s">
        <v>24</v>
      </c>
      <c r="H69" s="47" t="s">
        <v>24</v>
      </c>
      <c r="I69" s="47" t="s">
        <v>24</v>
      </c>
      <c r="J69" s="47" t="s">
        <v>24</v>
      </c>
      <c r="K69" s="47" t="s">
        <v>24</v>
      </c>
      <c r="L69" s="47" t="s">
        <v>24</v>
      </c>
      <c r="M69" s="197" t="s">
        <v>24</v>
      </c>
      <c r="N69" s="75" t="str">
        <f>IF(NOT(SUM(P69,R69,T69,V69)=0),SUM(P69,R69,T69,V69),"нд")</f>
        <v>нд</v>
      </c>
      <c r="O69" s="67" t="str">
        <f t="shared" si="27"/>
        <v>нд</v>
      </c>
      <c r="P69" s="68" t="str">
        <f>IF(SUM(H69)-SUM(C69)=0,"нд",SUM(H69)-SUM(C69))</f>
        <v>нд</v>
      </c>
      <c r="Q69" s="67" t="str">
        <f t="shared" si="7"/>
        <v>нд</v>
      </c>
      <c r="R69" s="68" t="str">
        <f>IF(SUM(J69)-SUM(E69)=0,"нд",SUM(J69)-SUM(E69))</f>
        <v>нд</v>
      </c>
      <c r="S69" s="67" t="str">
        <f t="shared" si="9"/>
        <v>нд</v>
      </c>
      <c r="T69" s="68" t="str">
        <f>IF(SUM(L69)-SUM(G69)=0,"нд",SUM(L69)-SUM(G69))</f>
        <v>нд</v>
      </c>
      <c r="U69" s="69" t="str">
        <f t="shared" si="20"/>
        <v>нд</v>
      </c>
      <c r="V69" s="68" t="str">
        <f>IF(SUM(M69)-SUM(H69)=0,"нд",SUM(M69)-SUM(H69))</f>
        <v>нд</v>
      </c>
      <c r="W69" s="72" t="str">
        <f t="shared" si="12"/>
        <v>нд</v>
      </c>
      <c r="X69" s="234"/>
    </row>
    <row r="70" spans="1:24" ht="63" x14ac:dyDescent="0.25">
      <c r="A70" s="113" t="s">
        <v>208</v>
      </c>
      <c r="B70" s="15" t="s">
        <v>209</v>
      </c>
      <c r="C70" s="168" t="s">
        <v>23</v>
      </c>
      <c r="D70" s="74" t="str">
        <f t="shared" ref="D70:V71" si="174">IF(NOT(SUM(D71)=0),SUM(D71),"нд")</f>
        <v>нд</v>
      </c>
      <c r="E70" s="43" t="str">
        <f t="shared" si="174"/>
        <v>нд</v>
      </c>
      <c r="F70" s="43" t="str">
        <f t="shared" si="174"/>
        <v>нд</v>
      </c>
      <c r="G70" s="43" t="str">
        <f t="shared" si="174"/>
        <v>нд</v>
      </c>
      <c r="H70" s="43" t="str">
        <f t="shared" si="174"/>
        <v>нд</v>
      </c>
      <c r="I70" s="43" t="str">
        <f t="shared" si="174"/>
        <v>нд</v>
      </c>
      <c r="J70" s="43" t="str">
        <f t="shared" si="174"/>
        <v>нд</v>
      </c>
      <c r="K70" s="43" t="str">
        <f t="shared" si="174"/>
        <v>нд</v>
      </c>
      <c r="L70" s="43" t="str">
        <f t="shared" si="174"/>
        <v>нд</v>
      </c>
      <c r="M70" s="192" t="str">
        <f t="shared" si="174"/>
        <v>нд</v>
      </c>
      <c r="N70" s="74" t="str">
        <f t="shared" si="174"/>
        <v>нд</v>
      </c>
      <c r="O70" s="66" t="str">
        <f t="shared" si="27"/>
        <v>нд</v>
      </c>
      <c r="P70" s="43" t="str">
        <f t="shared" si="174"/>
        <v>нд</v>
      </c>
      <c r="Q70" s="66" t="str">
        <f t="shared" si="7"/>
        <v>нд</v>
      </c>
      <c r="R70" s="43" t="str">
        <f t="shared" si="174"/>
        <v>нд</v>
      </c>
      <c r="S70" s="66" t="str">
        <f t="shared" si="9"/>
        <v>нд</v>
      </c>
      <c r="T70" s="43" t="str">
        <f t="shared" si="174"/>
        <v>нд</v>
      </c>
      <c r="U70" s="69" t="str">
        <f t="shared" si="20"/>
        <v>нд</v>
      </c>
      <c r="V70" s="43" t="str">
        <f t="shared" si="174"/>
        <v>нд</v>
      </c>
      <c r="W70" s="102" t="str">
        <f t="shared" si="12"/>
        <v>нд</v>
      </c>
      <c r="X70" s="234"/>
    </row>
    <row r="71" spans="1:24" x14ac:dyDescent="0.25">
      <c r="A71" s="109" t="s">
        <v>210</v>
      </c>
      <c r="B71" s="9" t="s">
        <v>65</v>
      </c>
      <c r="C71" s="164" t="s">
        <v>23</v>
      </c>
      <c r="D71" s="154" t="str">
        <f t="shared" si="174"/>
        <v>нд</v>
      </c>
      <c r="E71" s="39" t="str">
        <f t="shared" si="174"/>
        <v>нд</v>
      </c>
      <c r="F71" s="39" t="str">
        <f t="shared" si="174"/>
        <v>нд</v>
      </c>
      <c r="G71" s="39" t="str">
        <f t="shared" si="174"/>
        <v>нд</v>
      </c>
      <c r="H71" s="39" t="str">
        <f t="shared" si="174"/>
        <v>нд</v>
      </c>
      <c r="I71" s="39" t="str">
        <f t="shared" si="174"/>
        <v>нд</v>
      </c>
      <c r="J71" s="39" t="str">
        <f t="shared" si="174"/>
        <v>нд</v>
      </c>
      <c r="K71" s="39" t="str">
        <f t="shared" si="174"/>
        <v>нд</v>
      </c>
      <c r="L71" s="39" t="str">
        <f t="shared" si="174"/>
        <v>нд</v>
      </c>
      <c r="M71" s="188" t="str">
        <f t="shared" si="174"/>
        <v>нд</v>
      </c>
      <c r="N71" s="153" t="str">
        <f t="shared" si="174"/>
        <v>нд</v>
      </c>
      <c r="O71" s="82" t="str">
        <f t="shared" si="27"/>
        <v>нд</v>
      </c>
      <c r="P71" s="91" t="str">
        <f t="shared" si="174"/>
        <v>нд</v>
      </c>
      <c r="Q71" s="82" t="str">
        <f t="shared" si="7"/>
        <v>нд</v>
      </c>
      <c r="R71" s="91" t="str">
        <f t="shared" si="174"/>
        <v>нд</v>
      </c>
      <c r="S71" s="82" t="str">
        <f t="shared" si="9"/>
        <v>нд</v>
      </c>
      <c r="T71" s="91" t="str">
        <f t="shared" si="174"/>
        <v>нд</v>
      </c>
      <c r="U71" s="69" t="str">
        <f t="shared" si="20"/>
        <v>нд</v>
      </c>
      <c r="V71" s="91" t="str">
        <f t="shared" si="174"/>
        <v>нд</v>
      </c>
      <c r="W71" s="84" t="str">
        <f t="shared" si="12"/>
        <v>нд</v>
      </c>
      <c r="X71" s="234"/>
    </row>
    <row r="72" spans="1:24" ht="47.25" x14ac:dyDescent="0.25">
      <c r="A72" s="114" t="s">
        <v>211</v>
      </c>
      <c r="B72" s="7" t="s">
        <v>212</v>
      </c>
      <c r="C72" s="169" t="s">
        <v>213</v>
      </c>
      <c r="D72" s="193" t="str">
        <f>IF(NOT(SUM(E72,F72,G72,H72)=0),SUM(E72,F72,G72,H72),"нд")</f>
        <v>нд</v>
      </c>
      <c r="E72" s="45" t="s">
        <v>24</v>
      </c>
      <c r="F72" s="45" t="s">
        <v>24</v>
      </c>
      <c r="G72" s="45" t="s">
        <v>24</v>
      </c>
      <c r="H72" s="45" t="s">
        <v>24</v>
      </c>
      <c r="I72" s="44" t="str">
        <f>IF(NOT(SUM(J72,K72,L72,M72)=0),SUM(J72,K72,L72,M72),"нд")</f>
        <v>нд</v>
      </c>
      <c r="J72" s="45" t="s">
        <v>24</v>
      </c>
      <c r="K72" s="45" t="s">
        <v>24</v>
      </c>
      <c r="L72" s="45" t="s">
        <v>24</v>
      </c>
      <c r="M72" s="194" t="s">
        <v>24</v>
      </c>
      <c r="N72" s="75" t="str">
        <f>IF(NOT(SUM(P72,R72,T72,V72)=0),SUM(P72,R72,T72,V72),"нд")</f>
        <v>нд</v>
      </c>
      <c r="O72" s="67" t="str">
        <f t="shared" si="27"/>
        <v>нд</v>
      </c>
      <c r="P72" s="68" t="str">
        <f>IF(SUM(H72)-SUM(C72)=0,"нд",SUM(H72)-SUM(C72))</f>
        <v>нд</v>
      </c>
      <c r="Q72" s="67" t="str">
        <f t="shared" si="7"/>
        <v>нд</v>
      </c>
      <c r="R72" s="68" t="str">
        <f>IF(SUM(J72)-SUM(E72)=0,"нд",SUM(J72)-SUM(E72))</f>
        <v>нд</v>
      </c>
      <c r="S72" s="67" t="str">
        <f t="shared" si="9"/>
        <v>нд</v>
      </c>
      <c r="T72" s="68" t="str">
        <f>IF(SUM(L72)-SUM(G72)=0,"нд",SUM(L72)-SUM(G72))</f>
        <v>нд</v>
      </c>
      <c r="U72" s="69" t="str">
        <f t="shared" si="20"/>
        <v>нд</v>
      </c>
      <c r="V72" s="68" t="str">
        <f>IF(SUM(M72)-SUM(H72)=0,"нд",SUM(M72)-SUM(H72))</f>
        <v>нд</v>
      </c>
      <c r="W72" s="72" t="str">
        <f t="shared" si="12"/>
        <v>нд</v>
      </c>
      <c r="X72" s="234"/>
    </row>
    <row r="73" spans="1:24" ht="31.5" x14ac:dyDescent="0.25">
      <c r="A73" s="111" t="s">
        <v>214</v>
      </c>
      <c r="B73" s="13" t="s">
        <v>215</v>
      </c>
      <c r="C73" s="166" t="s">
        <v>23</v>
      </c>
      <c r="D73" s="159">
        <f t="shared" ref="D73:M73" si="175">IF(NOT(SUM(D74,D130,D153,D171)=0),SUM(D74,D130,D153,D171),"нд")</f>
        <v>13.149000000000001</v>
      </c>
      <c r="E73" s="41" t="str">
        <f t="shared" si="175"/>
        <v>нд</v>
      </c>
      <c r="F73" s="41" t="str">
        <f t="shared" si="175"/>
        <v>нд</v>
      </c>
      <c r="G73" s="41">
        <f t="shared" ref="G73" si="176">IF(NOT(SUM(G74,G130,G153,G171)=0),SUM(G74,G130,G153,G171),"нд")</f>
        <v>13.149000000000001</v>
      </c>
      <c r="H73" s="41" t="str">
        <f t="shared" si="175"/>
        <v>нд</v>
      </c>
      <c r="I73" s="41">
        <f t="shared" si="175"/>
        <v>1.9350000000000001</v>
      </c>
      <c r="J73" s="41" t="str">
        <f t="shared" si="175"/>
        <v>нд</v>
      </c>
      <c r="K73" s="41" t="str">
        <f t="shared" si="175"/>
        <v>нд</v>
      </c>
      <c r="L73" s="41">
        <f t="shared" ref="L73" si="177">IF(NOT(SUM(L74,L130,L153,L171)=0),SUM(L74,L130,L153,L171),"нд")</f>
        <v>1.9350000000000001</v>
      </c>
      <c r="M73" s="190" t="str">
        <f t="shared" si="175"/>
        <v>нд</v>
      </c>
      <c r="N73" s="143">
        <f t="shared" ref="N73" si="178">IF(NOT(SUM(N74,N130,N153,N171)=0),SUM(N74,N130,N153,N171),"нд")</f>
        <v>-11.213999999999999</v>
      </c>
      <c r="O73" s="93">
        <f t="shared" si="27"/>
        <v>-85.28</v>
      </c>
      <c r="P73" s="92" t="str">
        <f t="shared" ref="P73" si="179">IF(NOT(SUM(P74,P130,P153,P171)=0),SUM(P74,P130,P153,P171),"нд")</f>
        <v>нд</v>
      </c>
      <c r="Q73" s="93" t="str">
        <f t="shared" si="7"/>
        <v>нд</v>
      </c>
      <c r="R73" s="92" t="str">
        <f t="shared" ref="R73" si="180">IF(NOT(SUM(R74,R130,R153,R171)=0),SUM(R74,R130,R153,R171),"нд")</f>
        <v>нд</v>
      </c>
      <c r="S73" s="93" t="str">
        <f t="shared" si="9"/>
        <v>нд</v>
      </c>
      <c r="T73" s="92">
        <f t="shared" ref="T73" si="181">IF(NOT(SUM(T74,T130,T153,T171)=0),SUM(T74,T130,T153,T171),"нд")</f>
        <v>-11.213999999999999</v>
      </c>
      <c r="U73" s="69">
        <f t="shared" si="20"/>
        <v>-85.28</v>
      </c>
      <c r="V73" s="92" t="str">
        <f t="shared" ref="V73" si="182">IF(NOT(SUM(V74,V130,V153,V171)=0),SUM(V74,V130,V153,V171),"нд")</f>
        <v>нд</v>
      </c>
      <c r="W73" s="95" t="str">
        <f t="shared" si="12"/>
        <v>нд</v>
      </c>
      <c r="X73" s="234"/>
    </row>
    <row r="74" spans="1:24" ht="63" x14ac:dyDescent="0.25">
      <c r="A74" s="112" t="s">
        <v>216</v>
      </c>
      <c r="B74" s="14" t="s">
        <v>217</v>
      </c>
      <c r="C74" s="167" t="s">
        <v>23</v>
      </c>
      <c r="D74" s="155" t="str">
        <f t="shared" ref="D74:M74" si="183">IF(NOT(SUM(D75,D77)=0),SUM(D75,D77),"нд")</f>
        <v>нд</v>
      </c>
      <c r="E74" s="42" t="str">
        <f t="shared" si="183"/>
        <v>нд</v>
      </c>
      <c r="F74" s="42" t="str">
        <f t="shared" si="183"/>
        <v>нд</v>
      </c>
      <c r="G74" s="42" t="str">
        <f t="shared" ref="G74" si="184">IF(NOT(SUM(G75,G77)=0),SUM(G75,G77),"нд")</f>
        <v>нд</v>
      </c>
      <c r="H74" s="42" t="str">
        <f t="shared" si="183"/>
        <v>нд</v>
      </c>
      <c r="I74" s="42" t="str">
        <f t="shared" si="183"/>
        <v>нд</v>
      </c>
      <c r="J74" s="42" t="str">
        <f t="shared" si="183"/>
        <v>нд</v>
      </c>
      <c r="K74" s="42" t="str">
        <f t="shared" si="183"/>
        <v>нд</v>
      </c>
      <c r="L74" s="42" t="str">
        <f t="shared" ref="L74" si="185">IF(NOT(SUM(L75,L77)=0),SUM(L75,L77),"нд")</f>
        <v>нд</v>
      </c>
      <c r="M74" s="191" t="str">
        <f t="shared" si="183"/>
        <v>нд</v>
      </c>
      <c r="N74" s="140" t="str">
        <f t="shared" ref="N74" si="186">IF(NOT(SUM(N75,N77)=0),SUM(N75,N77),"нд")</f>
        <v>нд</v>
      </c>
      <c r="O74" s="104" t="str">
        <f t="shared" si="27"/>
        <v>нд</v>
      </c>
      <c r="P74" s="103" t="str">
        <f t="shared" ref="P74" si="187">IF(NOT(SUM(P75,P77)=0),SUM(P75,P77),"нд")</f>
        <v>нд</v>
      </c>
      <c r="Q74" s="104" t="str">
        <f t="shared" si="7"/>
        <v>нд</v>
      </c>
      <c r="R74" s="103" t="str">
        <f t="shared" ref="R74" si="188">IF(NOT(SUM(R75,R77)=0),SUM(R75,R77),"нд")</f>
        <v>нд</v>
      </c>
      <c r="S74" s="104" t="str">
        <f t="shared" si="9"/>
        <v>нд</v>
      </c>
      <c r="T74" s="103" t="str">
        <f t="shared" ref="T74" si="189">IF(NOT(SUM(T75,T77)=0),SUM(T75,T77),"нд")</f>
        <v>нд</v>
      </c>
      <c r="U74" s="69" t="str">
        <f t="shared" si="20"/>
        <v>нд</v>
      </c>
      <c r="V74" s="103" t="str">
        <f t="shared" ref="V74" si="190">IF(NOT(SUM(V75,V77)=0),SUM(V75,V77),"нд")</f>
        <v>нд</v>
      </c>
      <c r="W74" s="106" t="str">
        <f t="shared" si="12"/>
        <v>нд</v>
      </c>
      <c r="X74" s="234"/>
    </row>
    <row r="75" spans="1:24" ht="31.5" x14ac:dyDescent="0.25">
      <c r="A75" s="113" t="s">
        <v>218</v>
      </c>
      <c r="B75" s="15" t="s">
        <v>219</v>
      </c>
      <c r="C75" s="168" t="s">
        <v>23</v>
      </c>
      <c r="D75" s="74" t="str">
        <f t="shared" ref="D75:V75" si="191">IF(NOT(SUM(D76)=0),SUM(D76),"нд")</f>
        <v>нд</v>
      </c>
      <c r="E75" s="43" t="str">
        <f t="shared" si="191"/>
        <v>нд</v>
      </c>
      <c r="F75" s="43" t="str">
        <f t="shared" si="191"/>
        <v>нд</v>
      </c>
      <c r="G75" s="43" t="str">
        <f t="shared" si="191"/>
        <v>нд</v>
      </c>
      <c r="H75" s="43" t="str">
        <f t="shared" si="191"/>
        <v>нд</v>
      </c>
      <c r="I75" s="43" t="str">
        <f t="shared" si="191"/>
        <v>нд</v>
      </c>
      <c r="J75" s="43" t="str">
        <f t="shared" si="191"/>
        <v>нд</v>
      </c>
      <c r="K75" s="43" t="str">
        <f t="shared" si="191"/>
        <v>нд</v>
      </c>
      <c r="L75" s="43" t="str">
        <f t="shared" si="191"/>
        <v>нд</v>
      </c>
      <c r="M75" s="192" t="str">
        <f t="shared" si="191"/>
        <v>нд</v>
      </c>
      <c r="N75" s="74" t="str">
        <f t="shared" si="191"/>
        <v>нд</v>
      </c>
      <c r="O75" s="66" t="str">
        <f t="shared" si="27"/>
        <v>нд</v>
      </c>
      <c r="P75" s="43" t="str">
        <f t="shared" si="191"/>
        <v>нд</v>
      </c>
      <c r="Q75" s="66" t="str">
        <f t="shared" si="7"/>
        <v>нд</v>
      </c>
      <c r="R75" s="43" t="str">
        <f t="shared" si="191"/>
        <v>нд</v>
      </c>
      <c r="S75" s="66" t="str">
        <f t="shared" si="9"/>
        <v>нд</v>
      </c>
      <c r="T75" s="43" t="str">
        <f t="shared" si="191"/>
        <v>нд</v>
      </c>
      <c r="U75" s="69" t="str">
        <f t="shared" si="20"/>
        <v>нд</v>
      </c>
      <c r="V75" s="43" t="str">
        <f t="shared" si="191"/>
        <v>нд</v>
      </c>
      <c r="W75" s="102" t="str">
        <f t="shared" si="12"/>
        <v>нд</v>
      </c>
      <c r="X75" s="234"/>
    </row>
    <row r="76" spans="1:24" x14ac:dyDescent="0.25">
      <c r="A76" s="110" t="s">
        <v>24</v>
      </c>
      <c r="B76" s="11" t="s">
        <v>24</v>
      </c>
      <c r="C76" s="170" t="s">
        <v>24</v>
      </c>
      <c r="D76" s="196" t="s">
        <v>24</v>
      </c>
      <c r="E76" s="47" t="s">
        <v>24</v>
      </c>
      <c r="F76" s="47" t="s">
        <v>24</v>
      </c>
      <c r="G76" s="47" t="s">
        <v>24</v>
      </c>
      <c r="H76" s="47" t="s">
        <v>24</v>
      </c>
      <c r="I76" s="47" t="s">
        <v>24</v>
      </c>
      <c r="J76" s="47" t="s">
        <v>24</v>
      </c>
      <c r="K76" s="47" t="s">
        <v>24</v>
      </c>
      <c r="L76" s="47" t="s">
        <v>24</v>
      </c>
      <c r="M76" s="197" t="s">
        <v>24</v>
      </c>
      <c r="N76" s="75" t="str">
        <f>IF(NOT(SUM(P76,R76,T76,V76)=0),SUM(P76,R76,T76,V76),"нд")</f>
        <v>нд</v>
      </c>
      <c r="O76" s="67" t="str">
        <f t="shared" si="27"/>
        <v>нд</v>
      </c>
      <c r="P76" s="68" t="str">
        <f>IF(SUM(H76)-SUM(C76)=0,"нд",SUM(H76)-SUM(C76))</f>
        <v>нд</v>
      </c>
      <c r="Q76" s="67" t="str">
        <f t="shared" si="7"/>
        <v>нд</v>
      </c>
      <c r="R76" s="68" t="str">
        <f>IF(SUM(J76)-SUM(E76)=0,"нд",SUM(J76)-SUM(E76))</f>
        <v>нд</v>
      </c>
      <c r="S76" s="67" t="str">
        <f t="shared" si="9"/>
        <v>нд</v>
      </c>
      <c r="T76" s="68" t="str">
        <f>IF(SUM(L76)-SUM(G76)=0,"нд",SUM(L76)-SUM(G76))</f>
        <v>нд</v>
      </c>
      <c r="U76" s="69" t="str">
        <f t="shared" si="20"/>
        <v>нд</v>
      </c>
      <c r="V76" s="68" t="str">
        <f>IF(SUM(M76)-SUM(H76)=0,"нд",SUM(M76)-SUM(H76))</f>
        <v>нд</v>
      </c>
      <c r="W76" s="72" t="str">
        <f t="shared" si="12"/>
        <v>нд</v>
      </c>
      <c r="X76" s="234"/>
    </row>
    <row r="77" spans="1:24" ht="47.25" x14ac:dyDescent="0.25">
      <c r="A77" s="113" t="s">
        <v>220</v>
      </c>
      <c r="B77" s="15" t="s">
        <v>221</v>
      </c>
      <c r="C77" s="168" t="s">
        <v>23</v>
      </c>
      <c r="D77" s="74" t="str">
        <f t="shared" ref="D77:M77" si="192">IF(NOT(SUM(D78,D90)=0),SUM(D78,D90),"нд")</f>
        <v>нд</v>
      </c>
      <c r="E77" s="43" t="str">
        <f t="shared" si="192"/>
        <v>нд</v>
      </c>
      <c r="F77" s="43" t="str">
        <f t="shared" si="192"/>
        <v>нд</v>
      </c>
      <c r="G77" s="43" t="str">
        <f t="shared" ref="G77" si="193">IF(NOT(SUM(G78,G90)=0),SUM(G78,G90),"нд")</f>
        <v>нд</v>
      </c>
      <c r="H77" s="43" t="str">
        <f t="shared" si="192"/>
        <v>нд</v>
      </c>
      <c r="I77" s="43" t="str">
        <f t="shared" si="192"/>
        <v>нд</v>
      </c>
      <c r="J77" s="43" t="str">
        <f t="shared" si="192"/>
        <v>нд</v>
      </c>
      <c r="K77" s="43" t="str">
        <f t="shared" si="192"/>
        <v>нд</v>
      </c>
      <c r="L77" s="43" t="str">
        <f t="shared" ref="L77" si="194">IF(NOT(SUM(L78,L90)=0),SUM(L78,L90),"нд")</f>
        <v>нд</v>
      </c>
      <c r="M77" s="192" t="str">
        <f t="shared" si="192"/>
        <v>нд</v>
      </c>
      <c r="N77" s="74" t="str">
        <f t="shared" ref="N77:V77" si="195">IF(NOT(SUM(N78,N90)=0),SUM(N78,N90),"нд")</f>
        <v>нд</v>
      </c>
      <c r="O77" s="66" t="str">
        <f t="shared" si="27"/>
        <v>нд</v>
      </c>
      <c r="P77" s="43" t="str">
        <f t="shared" si="195"/>
        <v>нд</v>
      </c>
      <c r="Q77" s="66" t="str">
        <f t="shared" si="7"/>
        <v>нд</v>
      </c>
      <c r="R77" s="43" t="str">
        <f t="shared" si="195"/>
        <v>нд</v>
      </c>
      <c r="S77" s="66" t="str">
        <f t="shared" si="9"/>
        <v>нд</v>
      </c>
      <c r="T77" s="43" t="str">
        <f t="shared" si="195"/>
        <v>нд</v>
      </c>
      <c r="U77" s="69" t="str">
        <f t="shared" si="20"/>
        <v>нд</v>
      </c>
      <c r="V77" s="43" t="str">
        <f t="shared" si="195"/>
        <v>нд</v>
      </c>
      <c r="W77" s="102" t="str">
        <f t="shared" si="12"/>
        <v>нд</v>
      </c>
      <c r="X77" s="234"/>
    </row>
    <row r="78" spans="1:24" x14ac:dyDescent="0.25">
      <c r="A78" s="108" t="s">
        <v>222</v>
      </c>
      <c r="B78" s="5" t="s">
        <v>29</v>
      </c>
      <c r="C78" s="163" t="s">
        <v>23</v>
      </c>
      <c r="D78" s="158" t="str">
        <f t="shared" ref="D78:V78" si="196">IF(NOT(SUM(D79:D89)=0),SUM(D79:D89),"нд")</f>
        <v>нд</v>
      </c>
      <c r="E78" s="49" t="str">
        <f t="shared" si="196"/>
        <v>нд</v>
      </c>
      <c r="F78" s="49" t="str">
        <f t="shared" si="196"/>
        <v>нд</v>
      </c>
      <c r="G78" s="49" t="str">
        <f t="shared" ref="G78" si="197">IF(NOT(SUM(G79:G89)=0),SUM(G79:G89),"нд")</f>
        <v>нд</v>
      </c>
      <c r="H78" s="49" t="str">
        <f t="shared" si="196"/>
        <v>нд</v>
      </c>
      <c r="I78" s="49" t="str">
        <f t="shared" si="196"/>
        <v>нд</v>
      </c>
      <c r="J78" s="49" t="str">
        <f t="shared" si="196"/>
        <v>нд</v>
      </c>
      <c r="K78" s="49" t="str">
        <f t="shared" si="196"/>
        <v>нд</v>
      </c>
      <c r="L78" s="49" t="str">
        <f t="shared" ref="L78" si="198">IF(NOT(SUM(L79:L89)=0),SUM(L79:L89),"нд")</f>
        <v>нд</v>
      </c>
      <c r="M78" s="199" t="str">
        <f t="shared" si="196"/>
        <v>нд</v>
      </c>
      <c r="N78" s="134" t="str">
        <f t="shared" si="196"/>
        <v>нд</v>
      </c>
      <c r="O78" s="88" t="str">
        <f t="shared" ref="O78:O79" si="199">IF(NOT(IFERROR(ROUND((I78-D78)/D78*100,2),"нд")=0),IFERROR(ROUND((I78-D78)/D78*100,2),"нд"),"нд")</f>
        <v>нд</v>
      </c>
      <c r="P78" s="87" t="str">
        <f t="shared" si="196"/>
        <v>нд</v>
      </c>
      <c r="Q78" s="88" t="str">
        <f t="shared" ref="Q78:Q79" si="200">IF(NOT(IFERROR(ROUND((J78-E78)/E78*100,2),"нд")=0),IFERROR(ROUND((J78-E78)/E78*100,2),"нд"),"нд")</f>
        <v>нд</v>
      </c>
      <c r="R78" s="87" t="str">
        <f t="shared" si="196"/>
        <v>нд</v>
      </c>
      <c r="S78" s="88" t="str">
        <f t="shared" ref="S78:S79" si="201">IF(NOT(IFERROR(ROUND((K78-F78)/F78*100,2),"нд")=0),IFERROR(ROUND((K78-F78)/F78*100,2),"нд"),"нд")</f>
        <v>нд</v>
      </c>
      <c r="T78" s="87" t="str">
        <f t="shared" si="196"/>
        <v>нд</v>
      </c>
      <c r="U78" s="69" t="str">
        <f t="shared" si="20"/>
        <v>нд</v>
      </c>
      <c r="V78" s="87" t="str">
        <f t="shared" si="196"/>
        <v>нд</v>
      </c>
      <c r="W78" s="90" t="str">
        <f t="shared" ref="W78:W79" si="202">IF(NOT(IFERROR(ROUND((M78-H78)/H78*100,2),"нд")=0),IFERROR(ROUND((M78-H78)/H78*100,2),"нд"),"нд")</f>
        <v>нд</v>
      </c>
      <c r="X78" s="234"/>
    </row>
    <row r="79" spans="1:24" ht="47.25" x14ac:dyDescent="0.25">
      <c r="A79" s="114" t="s">
        <v>223</v>
      </c>
      <c r="B79" s="16" t="s">
        <v>224</v>
      </c>
      <c r="C79" s="172" t="s">
        <v>54</v>
      </c>
      <c r="D79" s="193" t="str">
        <f>IF(NOT(SUM(E79,F79,G79,H79)=0),SUM(E79,F79,G79,H79),"нд")</f>
        <v>нд</v>
      </c>
      <c r="E79" s="50" t="s">
        <v>24</v>
      </c>
      <c r="F79" s="50" t="s">
        <v>24</v>
      </c>
      <c r="G79" s="50" t="s">
        <v>24</v>
      </c>
      <c r="H79" s="50" t="s">
        <v>24</v>
      </c>
      <c r="I79" s="44" t="str">
        <f>IF(NOT(SUM(J79,K79,L79,M79)=0),SUM(J79,K79,L79,M79),"нд")</f>
        <v>нд</v>
      </c>
      <c r="J79" s="50" t="s">
        <v>24</v>
      </c>
      <c r="K79" s="50" t="s">
        <v>24</v>
      </c>
      <c r="L79" s="50" t="s">
        <v>24</v>
      </c>
      <c r="M79" s="200" t="s">
        <v>24</v>
      </c>
      <c r="N79" s="75" t="str">
        <f t="shared" ref="N79:N89" si="203">IF(NOT(SUM(P79,R79,T79,V79)=0),SUM(P79,R79,T79,V79),"нд")</f>
        <v>нд</v>
      </c>
      <c r="O79" s="67" t="str">
        <f t="shared" si="199"/>
        <v>нд</v>
      </c>
      <c r="P79" s="68" t="str">
        <f t="shared" ref="P79:P89" si="204">IF(SUM(H79)-SUM(C79)=0,"нд",SUM(H79)-SUM(C79))</f>
        <v>нд</v>
      </c>
      <c r="Q79" s="67" t="str">
        <f t="shared" si="200"/>
        <v>нд</v>
      </c>
      <c r="R79" s="68" t="str">
        <f t="shared" ref="R79:R89" si="205">IF(SUM(J79)-SUM(E79)=0,"нд",SUM(J79)-SUM(E79))</f>
        <v>нд</v>
      </c>
      <c r="S79" s="67" t="str">
        <f t="shared" si="201"/>
        <v>нд</v>
      </c>
      <c r="T79" s="68" t="str">
        <f t="shared" ref="T79:T89" si="206">IF(SUM(L79)-SUM(G79)=0,"нд",SUM(L79)-SUM(G79))</f>
        <v>нд</v>
      </c>
      <c r="U79" s="69" t="str">
        <f t="shared" si="20"/>
        <v>нд</v>
      </c>
      <c r="V79" s="68" t="str">
        <f t="shared" ref="V79:V89" si="207">IF(SUM(M79)-SUM(H79)=0,"нд",SUM(M79)-SUM(H79))</f>
        <v>нд</v>
      </c>
      <c r="W79" s="72" t="str">
        <f t="shared" si="202"/>
        <v>нд</v>
      </c>
      <c r="X79" s="234"/>
    </row>
    <row r="80" spans="1:24" ht="31.5" x14ac:dyDescent="0.25">
      <c r="A80" s="114" t="s">
        <v>225</v>
      </c>
      <c r="B80" s="7" t="s">
        <v>384</v>
      </c>
      <c r="C80" s="172" t="s">
        <v>55</v>
      </c>
      <c r="D80" s="193" t="str">
        <f>IF(NOT(SUM(E80,F80,G80,H80)=0),SUM(E80,F80,G80,H80),"нд")</f>
        <v>нд</v>
      </c>
      <c r="E80" s="50" t="s">
        <v>24</v>
      </c>
      <c r="F80" s="50" t="s">
        <v>24</v>
      </c>
      <c r="G80" s="50" t="s">
        <v>24</v>
      </c>
      <c r="H80" s="50" t="s">
        <v>24</v>
      </c>
      <c r="I80" s="44" t="str">
        <f>IF(NOT(SUM(J80,K80,L80,M80)=0),SUM(J80,K80,L80,M80),"нд")</f>
        <v>нд</v>
      </c>
      <c r="J80" s="50" t="s">
        <v>24</v>
      </c>
      <c r="K80" s="50" t="s">
        <v>24</v>
      </c>
      <c r="L80" s="50" t="s">
        <v>24</v>
      </c>
      <c r="M80" s="200" t="s">
        <v>24</v>
      </c>
      <c r="N80" s="75" t="str">
        <f t="shared" si="203"/>
        <v>нд</v>
      </c>
      <c r="O80" s="67" t="str">
        <f t="shared" ref="O80:O81" si="208">IF(NOT(IFERROR(ROUND((I80-D80)/D80*100,2),"нд")=0),IFERROR(ROUND((I80-D80)/D80*100,2),"нд"),"нд")</f>
        <v>нд</v>
      </c>
      <c r="P80" s="68" t="str">
        <f t="shared" si="204"/>
        <v>нд</v>
      </c>
      <c r="Q80" s="67" t="str">
        <f t="shared" ref="Q80:Q81" si="209">IF(NOT(IFERROR(ROUND((J80-E80)/E80*100,2),"нд")=0),IFERROR(ROUND((J80-E80)/E80*100,2),"нд"),"нд")</f>
        <v>нд</v>
      </c>
      <c r="R80" s="68" t="str">
        <f t="shared" si="205"/>
        <v>нд</v>
      </c>
      <c r="S80" s="67" t="str">
        <f t="shared" ref="S80:S81" si="210">IF(NOT(IFERROR(ROUND((K80-F80)/F80*100,2),"нд")=0),IFERROR(ROUND((K80-F80)/F80*100,2),"нд"),"нд")</f>
        <v>нд</v>
      </c>
      <c r="T80" s="68" t="str">
        <f t="shared" si="206"/>
        <v>нд</v>
      </c>
      <c r="U80" s="69" t="str">
        <f t="shared" si="20"/>
        <v>нд</v>
      </c>
      <c r="V80" s="68" t="str">
        <f t="shared" si="207"/>
        <v>нд</v>
      </c>
      <c r="W80" s="72" t="str">
        <f t="shared" ref="W80:W81" si="211">IF(NOT(IFERROR(ROUND((M80-H80)/H80*100,2),"нд")=0),IFERROR(ROUND((M80-H80)/H80*100,2),"нд"),"нд")</f>
        <v>нд</v>
      </c>
      <c r="X80" s="234"/>
    </row>
    <row r="81" spans="1:24" ht="31.5" x14ac:dyDescent="0.25">
      <c r="A81" s="114" t="s">
        <v>226</v>
      </c>
      <c r="B81" s="7" t="s">
        <v>382</v>
      </c>
      <c r="C81" s="172" t="s">
        <v>56</v>
      </c>
      <c r="D81" s="193" t="str">
        <f t="shared" ref="D81:D124" si="212">IF(NOT(SUM(E81,F81,G81,H81)=0),SUM(E81,F81,G81,H81),"нд")</f>
        <v>нд</v>
      </c>
      <c r="E81" s="50" t="s">
        <v>24</v>
      </c>
      <c r="F81" s="50" t="s">
        <v>24</v>
      </c>
      <c r="G81" s="50" t="s">
        <v>24</v>
      </c>
      <c r="H81" s="50" t="s">
        <v>24</v>
      </c>
      <c r="I81" s="44" t="str">
        <f t="shared" ref="I81:I124" si="213">IF(NOT(SUM(J81,K81,L81,M81)=0),SUM(J81,K81,L81,M81),"нд")</f>
        <v>нд</v>
      </c>
      <c r="J81" s="50" t="s">
        <v>24</v>
      </c>
      <c r="K81" s="50" t="s">
        <v>24</v>
      </c>
      <c r="L81" s="50" t="s">
        <v>24</v>
      </c>
      <c r="M81" s="200" t="s">
        <v>24</v>
      </c>
      <c r="N81" s="75" t="str">
        <f t="shared" si="203"/>
        <v>нд</v>
      </c>
      <c r="O81" s="67" t="str">
        <f t="shared" si="208"/>
        <v>нд</v>
      </c>
      <c r="P81" s="68" t="str">
        <f t="shared" si="204"/>
        <v>нд</v>
      </c>
      <c r="Q81" s="67" t="str">
        <f t="shared" si="209"/>
        <v>нд</v>
      </c>
      <c r="R81" s="68" t="str">
        <f t="shared" si="205"/>
        <v>нд</v>
      </c>
      <c r="S81" s="67" t="str">
        <f t="shared" si="210"/>
        <v>нд</v>
      </c>
      <c r="T81" s="68" t="str">
        <f t="shared" si="206"/>
        <v>нд</v>
      </c>
      <c r="U81" s="69" t="str">
        <f t="shared" si="20"/>
        <v>нд</v>
      </c>
      <c r="V81" s="68" t="str">
        <f t="shared" si="207"/>
        <v>нд</v>
      </c>
      <c r="W81" s="72" t="str">
        <f t="shared" si="211"/>
        <v>нд</v>
      </c>
      <c r="X81" s="234"/>
    </row>
    <row r="82" spans="1:24" ht="31.5" x14ac:dyDescent="0.25">
      <c r="A82" s="114" t="s">
        <v>227</v>
      </c>
      <c r="B82" s="7" t="s">
        <v>434</v>
      </c>
      <c r="C82" s="173" t="s">
        <v>57</v>
      </c>
      <c r="D82" s="193" t="str">
        <f t="shared" si="212"/>
        <v>нд</v>
      </c>
      <c r="E82" s="50" t="s">
        <v>24</v>
      </c>
      <c r="F82" s="50" t="s">
        <v>24</v>
      </c>
      <c r="G82" s="50" t="s">
        <v>24</v>
      </c>
      <c r="H82" s="50" t="s">
        <v>24</v>
      </c>
      <c r="I82" s="44" t="str">
        <f t="shared" si="213"/>
        <v>нд</v>
      </c>
      <c r="J82" s="50" t="s">
        <v>24</v>
      </c>
      <c r="K82" s="50" t="s">
        <v>24</v>
      </c>
      <c r="L82" s="50" t="s">
        <v>24</v>
      </c>
      <c r="M82" s="200" t="s">
        <v>24</v>
      </c>
      <c r="N82" s="75" t="str">
        <f t="shared" si="203"/>
        <v>нд</v>
      </c>
      <c r="O82" s="67" t="str">
        <f t="shared" ref="O82:O87" si="214">IF(NOT(IFERROR(ROUND((I82-D82)/D82*100,2),"нд")=0),IFERROR(ROUND((I82-D82)/D82*100,2),"нд"),"нд")</f>
        <v>нд</v>
      </c>
      <c r="P82" s="68" t="str">
        <f t="shared" si="204"/>
        <v>нд</v>
      </c>
      <c r="Q82" s="67" t="str">
        <f t="shared" ref="Q82:Q87" si="215">IF(NOT(IFERROR(ROUND((J82-E82)/E82*100,2),"нд")=0),IFERROR(ROUND((J82-E82)/E82*100,2),"нд"),"нд")</f>
        <v>нд</v>
      </c>
      <c r="R82" s="68" t="str">
        <f t="shared" si="205"/>
        <v>нд</v>
      </c>
      <c r="S82" s="67" t="str">
        <f t="shared" ref="S82:S87" si="216">IF(NOT(IFERROR(ROUND((K82-F82)/F82*100,2),"нд")=0),IFERROR(ROUND((K82-F82)/F82*100,2),"нд"),"нд")</f>
        <v>нд</v>
      </c>
      <c r="T82" s="232" t="str">
        <f t="shared" si="206"/>
        <v>нд</v>
      </c>
      <c r="U82" s="69" t="str">
        <f t="shared" si="20"/>
        <v>нд</v>
      </c>
      <c r="V82" s="68" t="str">
        <f t="shared" si="207"/>
        <v>нд</v>
      </c>
      <c r="W82" s="72" t="str">
        <f t="shared" ref="W82:W87" si="217">IF(NOT(IFERROR(ROUND((M82-H82)/H82*100,2),"нд")=0),IFERROR(ROUND((M82-H82)/H82*100,2),"нд"),"нд")</f>
        <v>нд</v>
      </c>
      <c r="X82" s="233"/>
    </row>
    <row r="83" spans="1:24" ht="31.5" customHeight="1" x14ac:dyDescent="0.25">
      <c r="A83" s="114" t="s">
        <v>228</v>
      </c>
      <c r="B83" s="7" t="s">
        <v>385</v>
      </c>
      <c r="C83" s="172" t="s">
        <v>58</v>
      </c>
      <c r="D83" s="201" t="str">
        <f t="shared" si="212"/>
        <v>нд</v>
      </c>
      <c r="E83" s="53" t="s">
        <v>24</v>
      </c>
      <c r="F83" s="53" t="s">
        <v>24</v>
      </c>
      <c r="G83" s="53" t="s">
        <v>24</v>
      </c>
      <c r="H83" s="53" t="s">
        <v>24</v>
      </c>
      <c r="I83" s="52" t="str">
        <f t="shared" si="213"/>
        <v>нд</v>
      </c>
      <c r="J83" s="53" t="s">
        <v>24</v>
      </c>
      <c r="K83" s="53" t="s">
        <v>24</v>
      </c>
      <c r="L83" s="53" t="s">
        <v>24</v>
      </c>
      <c r="M83" s="202" t="s">
        <v>24</v>
      </c>
      <c r="N83" s="75" t="str">
        <f t="shared" si="203"/>
        <v>нд</v>
      </c>
      <c r="O83" s="67" t="str">
        <f t="shared" si="214"/>
        <v>нд</v>
      </c>
      <c r="P83" s="68" t="str">
        <f t="shared" si="204"/>
        <v>нд</v>
      </c>
      <c r="Q83" s="67" t="str">
        <f t="shared" si="215"/>
        <v>нд</v>
      </c>
      <c r="R83" s="68" t="str">
        <f t="shared" si="205"/>
        <v>нд</v>
      </c>
      <c r="S83" s="67" t="str">
        <f t="shared" si="216"/>
        <v>нд</v>
      </c>
      <c r="T83" s="68" t="str">
        <f t="shared" si="206"/>
        <v>нд</v>
      </c>
      <c r="U83" s="69" t="str">
        <f t="shared" si="20"/>
        <v>нд</v>
      </c>
      <c r="V83" s="68" t="str">
        <f t="shared" si="207"/>
        <v>нд</v>
      </c>
      <c r="W83" s="72" t="str">
        <f t="shared" si="217"/>
        <v>нд</v>
      </c>
      <c r="X83" s="234"/>
    </row>
    <row r="84" spans="1:24" ht="31.5" x14ac:dyDescent="0.25">
      <c r="A84" s="114" t="s">
        <v>229</v>
      </c>
      <c r="B84" s="7" t="s">
        <v>386</v>
      </c>
      <c r="C84" s="172" t="s">
        <v>59</v>
      </c>
      <c r="D84" s="201" t="str">
        <f t="shared" si="212"/>
        <v>нд</v>
      </c>
      <c r="E84" s="53" t="s">
        <v>24</v>
      </c>
      <c r="F84" s="53" t="s">
        <v>24</v>
      </c>
      <c r="G84" s="53" t="s">
        <v>24</v>
      </c>
      <c r="H84" s="53" t="s">
        <v>24</v>
      </c>
      <c r="I84" s="52" t="str">
        <f t="shared" si="213"/>
        <v>нд</v>
      </c>
      <c r="J84" s="53" t="s">
        <v>24</v>
      </c>
      <c r="K84" s="53" t="s">
        <v>24</v>
      </c>
      <c r="L84" s="53" t="s">
        <v>24</v>
      </c>
      <c r="M84" s="202" t="s">
        <v>24</v>
      </c>
      <c r="N84" s="75" t="str">
        <f t="shared" si="203"/>
        <v>нд</v>
      </c>
      <c r="O84" s="67" t="str">
        <f t="shared" si="214"/>
        <v>нд</v>
      </c>
      <c r="P84" s="68" t="str">
        <f t="shared" si="204"/>
        <v>нд</v>
      </c>
      <c r="Q84" s="67" t="str">
        <f t="shared" si="215"/>
        <v>нд</v>
      </c>
      <c r="R84" s="68" t="str">
        <f t="shared" si="205"/>
        <v>нд</v>
      </c>
      <c r="S84" s="67" t="str">
        <f t="shared" si="216"/>
        <v>нд</v>
      </c>
      <c r="T84" s="68" t="str">
        <f t="shared" si="206"/>
        <v>нд</v>
      </c>
      <c r="U84" s="69" t="str">
        <f t="shared" si="20"/>
        <v>нд</v>
      </c>
      <c r="V84" s="68" t="str">
        <f t="shared" si="207"/>
        <v>нд</v>
      </c>
      <c r="W84" s="72" t="str">
        <f t="shared" si="217"/>
        <v>нд</v>
      </c>
      <c r="X84" s="234"/>
    </row>
    <row r="85" spans="1:24" ht="31.5" x14ac:dyDescent="0.25">
      <c r="A85" s="114" t="s">
        <v>230</v>
      </c>
      <c r="B85" s="7" t="s">
        <v>387</v>
      </c>
      <c r="C85" s="172" t="s">
        <v>60</v>
      </c>
      <c r="D85" s="201" t="str">
        <f t="shared" si="212"/>
        <v>нд</v>
      </c>
      <c r="E85" s="54" t="s">
        <v>24</v>
      </c>
      <c r="F85" s="54" t="s">
        <v>24</v>
      </c>
      <c r="G85" s="54" t="s">
        <v>24</v>
      </c>
      <c r="H85" s="54" t="s">
        <v>24</v>
      </c>
      <c r="I85" s="52" t="str">
        <f t="shared" si="213"/>
        <v>нд</v>
      </c>
      <c r="J85" s="54" t="s">
        <v>24</v>
      </c>
      <c r="K85" s="54" t="s">
        <v>24</v>
      </c>
      <c r="L85" s="54" t="s">
        <v>24</v>
      </c>
      <c r="M85" s="203" t="s">
        <v>24</v>
      </c>
      <c r="N85" s="75" t="str">
        <f t="shared" si="203"/>
        <v>нд</v>
      </c>
      <c r="O85" s="67" t="str">
        <f t="shared" si="214"/>
        <v>нд</v>
      </c>
      <c r="P85" s="68" t="str">
        <f t="shared" si="204"/>
        <v>нд</v>
      </c>
      <c r="Q85" s="67" t="str">
        <f t="shared" si="215"/>
        <v>нд</v>
      </c>
      <c r="R85" s="68" t="str">
        <f t="shared" si="205"/>
        <v>нд</v>
      </c>
      <c r="S85" s="67" t="str">
        <f t="shared" si="216"/>
        <v>нд</v>
      </c>
      <c r="T85" s="68" t="str">
        <f t="shared" si="206"/>
        <v>нд</v>
      </c>
      <c r="U85" s="69" t="str">
        <f t="shared" si="20"/>
        <v>нд</v>
      </c>
      <c r="V85" s="68" t="str">
        <f t="shared" si="207"/>
        <v>нд</v>
      </c>
      <c r="W85" s="72" t="str">
        <f t="shared" si="217"/>
        <v>нд</v>
      </c>
      <c r="X85" s="234"/>
    </row>
    <row r="86" spans="1:24" ht="31.5" x14ac:dyDescent="0.25">
      <c r="A86" s="116" t="s">
        <v>231</v>
      </c>
      <c r="B86" s="29" t="s">
        <v>435</v>
      </c>
      <c r="C86" s="174" t="s">
        <v>61</v>
      </c>
      <c r="D86" s="204" t="str">
        <f t="shared" si="212"/>
        <v>нд</v>
      </c>
      <c r="E86" s="56" t="s">
        <v>24</v>
      </c>
      <c r="F86" s="56" t="s">
        <v>24</v>
      </c>
      <c r="G86" s="56" t="s">
        <v>24</v>
      </c>
      <c r="H86" s="56" t="s">
        <v>24</v>
      </c>
      <c r="I86" s="55" t="str">
        <f t="shared" si="213"/>
        <v>нд</v>
      </c>
      <c r="J86" s="56" t="s">
        <v>24</v>
      </c>
      <c r="K86" s="56" t="s">
        <v>24</v>
      </c>
      <c r="L86" s="56" t="s">
        <v>24</v>
      </c>
      <c r="M86" s="205" t="s">
        <v>24</v>
      </c>
      <c r="N86" s="75" t="str">
        <f t="shared" si="203"/>
        <v>нд</v>
      </c>
      <c r="O86" s="67" t="str">
        <f t="shared" si="214"/>
        <v>нд</v>
      </c>
      <c r="P86" s="68" t="str">
        <f t="shared" si="204"/>
        <v>нд</v>
      </c>
      <c r="Q86" s="67" t="str">
        <f t="shared" si="215"/>
        <v>нд</v>
      </c>
      <c r="R86" s="68" t="str">
        <f t="shared" si="205"/>
        <v>нд</v>
      </c>
      <c r="S86" s="67" t="str">
        <f t="shared" si="216"/>
        <v>нд</v>
      </c>
      <c r="T86" s="68" t="str">
        <f t="shared" si="206"/>
        <v>нд</v>
      </c>
      <c r="U86" s="69" t="str">
        <f t="shared" si="20"/>
        <v>нд</v>
      </c>
      <c r="V86" s="68" t="str">
        <f t="shared" si="207"/>
        <v>нд</v>
      </c>
      <c r="W86" s="72" t="str">
        <f t="shared" si="217"/>
        <v>нд</v>
      </c>
      <c r="X86" s="234"/>
    </row>
    <row r="87" spans="1:24" ht="31.5" x14ac:dyDescent="0.25">
      <c r="A87" s="114" t="s">
        <v>232</v>
      </c>
      <c r="B87" s="7" t="s">
        <v>388</v>
      </c>
      <c r="C87" s="172" t="s">
        <v>62</v>
      </c>
      <c r="D87" s="201" t="str">
        <f t="shared" si="212"/>
        <v>нд</v>
      </c>
      <c r="E87" s="53" t="s">
        <v>24</v>
      </c>
      <c r="F87" s="53" t="s">
        <v>24</v>
      </c>
      <c r="G87" s="53" t="s">
        <v>24</v>
      </c>
      <c r="H87" s="53" t="s">
        <v>24</v>
      </c>
      <c r="I87" s="52" t="str">
        <f t="shared" si="213"/>
        <v>нд</v>
      </c>
      <c r="J87" s="53" t="s">
        <v>24</v>
      </c>
      <c r="K87" s="53" t="s">
        <v>24</v>
      </c>
      <c r="L87" s="53" t="s">
        <v>24</v>
      </c>
      <c r="M87" s="202" t="s">
        <v>24</v>
      </c>
      <c r="N87" s="75" t="str">
        <f t="shared" si="203"/>
        <v>нд</v>
      </c>
      <c r="O87" s="67" t="str">
        <f t="shared" si="214"/>
        <v>нд</v>
      </c>
      <c r="P87" s="68" t="str">
        <f t="shared" si="204"/>
        <v>нд</v>
      </c>
      <c r="Q87" s="67" t="str">
        <f t="shared" si="215"/>
        <v>нд</v>
      </c>
      <c r="R87" s="68" t="str">
        <f t="shared" si="205"/>
        <v>нд</v>
      </c>
      <c r="S87" s="67" t="str">
        <f t="shared" si="216"/>
        <v>нд</v>
      </c>
      <c r="T87" s="68" t="str">
        <f t="shared" si="206"/>
        <v>нд</v>
      </c>
      <c r="U87" s="69" t="str">
        <f t="shared" ref="U87:U151" si="218">IF(AND(NOT(SUM(L87)=0),NOT(SUM(G87)=0)),ROUND(SUM(T87)/SUM(G87)*100,2),"нд")</f>
        <v>нд</v>
      </c>
      <c r="V87" s="68" t="str">
        <f t="shared" si="207"/>
        <v>нд</v>
      </c>
      <c r="W87" s="72" t="str">
        <f t="shared" si="217"/>
        <v>нд</v>
      </c>
      <c r="X87" s="234"/>
    </row>
    <row r="88" spans="1:24" ht="63" x14ac:dyDescent="0.25">
      <c r="A88" s="114" t="s">
        <v>233</v>
      </c>
      <c r="B88" s="7" t="s">
        <v>436</v>
      </c>
      <c r="C88" s="172" t="s">
        <v>63</v>
      </c>
      <c r="D88" s="201" t="str">
        <f t="shared" si="212"/>
        <v>нд</v>
      </c>
      <c r="E88" s="56" t="s">
        <v>24</v>
      </c>
      <c r="F88" s="56" t="s">
        <v>24</v>
      </c>
      <c r="G88" s="56" t="s">
        <v>24</v>
      </c>
      <c r="H88" s="56" t="s">
        <v>24</v>
      </c>
      <c r="I88" s="52" t="str">
        <f t="shared" si="213"/>
        <v>нд</v>
      </c>
      <c r="J88" s="56" t="s">
        <v>24</v>
      </c>
      <c r="K88" s="56" t="s">
        <v>24</v>
      </c>
      <c r="L88" s="56" t="s">
        <v>24</v>
      </c>
      <c r="M88" s="205" t="s">
        <v>24</v>
      </c>
      <c r="N88" s="75" t="str">
        <f t="shared" si="203"/>
        <v>нд</v>
      </c>
      <c r="O88" s="67" t="str">
        <f t="shared" ref="O88:O152" si="219">IF(NOT(IFERROR(ROUND((I88-D88)/D88*100,2),"нд")=0),IFERROR(ROUND((I88-D88)/D88*100,2),"нд"),"нд")</f>
        <v>нд</v>
      </c>
      <c r="P88" s="68" t="str">
        <f t="shared" si="204"/>
        <v>нд</v>
      </c>
      <c r="Q88" s="67" t="str">
        <f t="shared" ref="Q88:Q152" si="220">IF(NOT(IFERROR(ROUND((J88-E88)/E88*100,2),"нд")=0),IFERROR(ROUND((J88-E88)/E88*100,2),"нд"),"нд")</f>
        <v>нд</v>
      </c>
      <c r="R88" s="68" t="str">
        <f t="shared" si="205"/>
        <v>нд</v>
      </c>
      <c r="S88" s="67" t="str">
        <f t="shared" ref="S88:S152" si="221">IF(NOT(IFERROR(ROUND((K88-F88)/F88*100,2),"нд")=0),IFERROR(ROUND((K88-F88)/F88*100,2),"нд"),"нд")</f>
        <v>нд</v>
      </c>
      <c r="T88" s="68" t="str">
        <f t="shared" si="206"/>
        <v>нд</v>
      </c>
      <c r="U88" s="69" t="str">
        <f t="shared" si="218"/>
        <v>нд</v>
      </c>
      <c r="V88" s="68" t="str">
        <f t="shared" si="207"/>
        <v>нд</v>
      </c>
      <c r="W88" s="72" t="str">
        <f t="shared" ref="W88:W152" si="222">IF(NOT(IFERROR(ROUND((M88-H88)/H88*100,2),"нд")=0),IFERROR(ROUND((M88-H88)/H88*100,2),"нд"),"нд")</f>
        <v>нд</v>
      </c>
      <c r="X88" s="234"/>
    </row>
    <row r="89" spans="1:24" ht="63" x14ac:dyDescent="0.25">
      <c r="A89" s="114" t="s">
        <v>234</v>
      </c>
      <c r="B89" s="7" t="s">
        <v>389</v>
      </c>
      <c r="C89" s="172" t="s">
        <v>64</v>
      </c>
      <c r="D89" s="193" t="str">
        <f t="shared" si="212"/>
        <v>нд</v>
      </c>
      <c r="E89" s="51" t="s">
        <v>24</v>
      </c>
      <c r="F89" s="51" t="s">
        <v>24</v>
      </c>
      <c r="G89" s="51" t="s">
        <v>24</v>
      </c>
      <c r="H89" s="51" t="s">
        <v>24</v>
      </c>
      <c r="I89" s="44" t="str">
        <f t="shared" si="213"/>
        <v>нд</v>
      </c>
      <c r="J89" s="51" t="s">
        <v>24</v>
      </c>
      <c r="K89" s="51" t="s">
        <v>24</v>
      </c>
      <c r="L89" s="51" t="s">
        <v>24</v>
      </c>
      <c r="M89" s="206" t="s">
        <v>24</v>
      </c>
      <c r="N89" s="75" t="str">
        <f t="shared" si="203"/>
        <v>нд</v>
      </c>
      <c r="O89" s="67" t="str">
        <f t="shared" si="219"/>
        <v>нд</v>
      </c>
      <c r="P89" s="68" t="str">
        <f t="shared" si="204"/>
        <v>нд</v>
      </c>
      <c r="Q89" s="67" t="str">
        <f t="shared" si="220"/>
        <v>нд</v>
      </c>
      <c r="R89" s="68" t="str">
        <f t="shared" si="205"/>
        <v>нд</v>
      </c>
      <c r="S89" s="67" t="str">
        <f t="shared" si="221"/>
        <v>нд</v>
      </c>
      <c r="T89" s="68" t="str">
        <f t="shared" si="206"/>
        <v>нд</v>
      </c>
      <c r="U89" s="69" t="str">
        <f t="shared" si="218"/>
        <v>нд</v>
      </c>
      <c r="V89" s="68" t="str">
        <f t="shared" si="207"/>
        <v>нд</v>
      </c>
      <c r="W89" s="72" t="str">
        <f t="shared" si="222"/>
        <v>нд</v>
      </c>
      <c r="X89" s="234"/>
    </row>
    <row r="90" spans="1:24" x14ac:dyDescent="0.25">
      <c r="A90" s="109" t="s">
        <v>235</v>
      </c>
      <c r="B90" s="8" t="s">
        <v>65</v>
      </c>
      <c r="C90" s="164" t="s">
        <v>23</v>
      </c>
      <c r="D90" s="154" t="str">
        <f t="shared" ref="D90:M90" si="223">IF(NOT(SUM(D91:D129)=0),SUM(D91:D129),"нд")</f>
        <v>нд</v>
      </c>
      <c r="E90" s="39" t="str">
        <f t="shared" si="223"/>
        <v>нд</v>
      </c>
      <c r="F90" s="39" t="str">
        <f t="shared" si="223"/>
        <v>нд</v>
      </c>
      <c r="G90" s="39" t="str">
        <f t="shared" ref="G90" si="224">IF(NOT(SUM(G91:G129)=0),SUM(G91:G129),"нд")</f>
        <v>нд</v>
      </c>
      <c r="H90" s="39" t="str">
        <f t="shared" si="223"/>
        <v>нд</v>
      </c>
      <c r="I90" s="39" t="str">
        <f t="shared" si="223"/>
        <v>нд</v>
      </c>
      <c r="J90" s="39" t="str">
        <f t="shared" si="223"/>
        <v>нд</v>
      </c>
      <c r="K90" s="39" t="str">
        <f t="shared" si="223"/>
        <v>нд</v>
      </c>
      <c r="L90" s="39" t="str">
        <f t="shared" ref="L90" si="225">IF(NOT(SUM(L91:L129)=0),SUM(L91:L129),"нд")</f>
        <v>нд</v>
      </c>
      <c r="M90" s="188" t="str">
        <f t="shared" si="223"/>
        <v>нд</v>
      </c>
      <c r="N90" s="154" t="str">
        <f t="shared" ref="N90:V90" si="226">IF(NOT(SUM(N91:N129)=0),SUM(N91:N129),"нд")</f>
        <v>нд</v>
      </c>
      <c r="O90" s="67" t="str">
        <f t="shared" si="219"/>
        <v>нд</v>
      </c>
      <c r="P90" s="39" t="str">
        <f t="shared" si="226"/>
        <v>нд</v>
      </c>
      <c r="Q90" s="67" t="str">
        <f t="shared" si="220"/>
        <v>нд</v>
      </c>
      <c r="R90" s="39" t="str">
        <f t="shared" si="226"/>
        <v>нд</v>
      </c>
      <c r="S90" s="67" t="str">
        <f t="shared" si="221"/>
        <v>нд</v>
      </c>
      <c r="T90" s="39" t="str">
        <f t="shared" si="226"/>
        <v>нд</v>
      </c>
      <c r="U90" s="69" t="str">
        <f t="shared" si="218"/>
        <v>нд</v>
      </c>
      <c r="V90" s="39" t="str">
        <f t="shared" si="226"/>
        <v>нд</v>
      </c>
      <c r="W90" s="72" t="str">
        <f t="shared" si="222"/>
        <v>нд</v>
      </c>
      <c r="X90" s="234"/>
    </row>
    <row r="91" spans="1:24" ht="31.5" x14ac:dyDescent="0.25">
      <c r="A91" s="114" t="s">
        <v>236</v>
      </c>
      <c r="B91" s="7" t="s">
        <v>390</v>
      </c>
      <c r="C91" s="172" t="s">
        <v>66</v>
      </c>
      <c r="D91" s="193" t="str">
        <f t="shared" si="212"/>
        <v>нд</v>
      </c>
      <c r="E91" s="51" t="s">
        <v>24</v>
      </c>
      <c r="F91" s="51" t="s">
        <v>24</v>
      </c>
      <c r="G91" s="51" t="s">
        <v>24</v>
      </c>
      <c r="H91" s="51" t="s">
        <v>24</v>
      </c>
      <c r="I91" s="44" t="str">
        <f t="shared" si="213"/>
        <v>нд</v>
      </c>
      <c r="J91" s="51" t="s">
        <v>24</v>
      </c>
      <c r="K91" s="51" t="s">
        <v>24</v>
      </c>
      <c r="L91" s="51" t="s">
        <v>24</v>
      </c>
      <c r="M91" s="206" t="s">
        <v>24</v>
      </c>
      <c r="N91" s="75" t="str">
        <f t="shared" ref="N91:N129" si="227">IF(NOT(SUM(P91,R91,T91,V91)=0),SUM(P91,R91,T91,V91),"нд")</f>
        <v>нд</v>
      </c>
      <c r="O91" s="67" t="str">
        <f t="shared" si="219"/>
        <v>нд</v>
      </c>
      <c r="P91" s="68" t="str">
        <f t="shared" ref="P91:P129" si="228">IF(SUM(H91)-SUM(C91)=0,"нд",SUM(H91)-SUM(C91))</f>
        <v>нд</v>
      </c>
      <c r="Q91" s="67" t="str">
        <f t="shared" si="220"/>
        <v>нд</v>
      </c>
      <c r="R91" s="68" t="str">
        <f t="shared" ref="R91:R129" si="229">IF(SUM(J91)-SUM(E91)=0,"нд",SUM(J91)-SUM(E91))</f>
        <v>нд</v>
      </c>
      <c r="S91" s="67" t="str">
        <f t="shared" si="221"/>
        <v>нд</v>
      </c>
      <c r="T91" s="68" t="str">
        <f t="shared" ref="T91:T129" si="230">IF(SUM(L91)-SUM(G91)=0,"нд",SUM(L91)-SUM(G91))</f>
        <v>нд</v>
      </c>
      <c r="U91" s="69" t="str">
        <f t="shared" si="218"/>
        <v>нд</v>
      </c>
      <c r="V91" s="68" t="str">
        <f t="shared" ref="V91:V129" si="231">IF(SUM(M91)-SUM(H91)=0,"нд",SUM(M91)-SUM(H91))</f>
        <v>нд</v>
      </c>
      <c r="W91" s="72" t="str">
        <f t="shared" si="222"/>
        <v>нд</v>
      </c>
      <c r="X91" s="234"/>
    </row>
    <row r="92" spans="1:24" ht="31.5" x14ac:dyDescent="0.25">
      <c r="A92" s="114" t="s">
        <v>237</v>
      </c>
      <c r="B92" s="7" t="s">
        <v>391</v>
      </c>
      <c r="C92" s="172" t="s">
        <v>67</v>
      </c>
      <c r="D92" s="193" t="str">
        <f t="shared" si="212"/>
        <v>нд</v>
      </c>
      <c r="E92" s="51" t="s">
        <v>24</v>
      </c>
      <c r="F92" s="51" t="s">
        <v>24</v>
      </c>
      <c r="G92" s="51" t="s">
        <v>24</v>
      </c>
      <c r="H92" s="51" t="s">
        <v>24</v>
      </c>
      <c r="I92" s="44" t="str">
        <f t="shared" si="213"/>
        <v>нд</v>
      </c>
      <c r="J92" s="51" t="s">
        <v>24</v>
      </c>
      <c r="K92" s="51" t="s">
        <v>24</v>
      </c>
      <c r="L92" s="51" t="s">
        <v>24</v>
      </c>
      <c r="M92" s="206" t="s">
        <v>24</v>
      </c>
      <c r="N92" s="75" t="str">
        <f t="shared" si="227"/>
        <v>нд</v>
      </c>
      <c r="O92" s="67" t="str">
        <f t="shared" si="219"/>
        <v>нд</v>
      </c>
      <c r="P92" s="68" t="str">
        <f t="shared" si="228"/>
        <v>нд</v>
      </c>
      <c r="Q92" s="67" t="str">
        <f t="shared" si="220"/>
        <v>нд</v>
      </c>
      <c r="R92" s="68" t="str">
        <f t="shared" si="229"/>
        <v>нд</v>
      </c>
      <c r="S92" s="67" t="str">
        <f t="shared" si="221"/>
        <v>нд</v>
      </c>
      <c r="T92" s="68" t="str">
        <f t="shared" si="230"/>
        <v>нд</v>
      </c>
      <c r="U92" s="69" t="str">
        <f t="shared" si="218"/>
        <v>нд</v>
      </c>
      <c r="V92" s="68" t="str">
        <f t="shared" si="231"/>
        <v>нд</v>
      </c>
      <c r="W92" s="72" t="str">
        <f t="shared" si="222"/>
        <v>нд</v>
      </c>
      <c r="X92" s="234"/>
    </row>
    <row r="93" spans="1:24" ht="31.5" x14ac:dyDescent="0.25">
      <c r="A93" s="114" t="s">
        <v>238</v>
      </c>
      <c r="B93" s="7" t="s">
        <v>392</v>
      </c>
      <c r="C93" s="172" t="s">
        <v>68</v>
      </c>
      <c r="D93" s="193" t="str">
        <f t="shared" si="212"/>
        <v>нд</v>
      </c>
      <c r="E93" s="51" t="s">
        <v>24</v>
      </c>
      <c r="F93" s="51" t="s">
        <v>24</v>
      </c>
      <c r="G93" s="51" t="s">
        <v>24</v>
      </c>
      <c r="H93" s="51" t="s">
        <v>24</v>
      </c>
      <c r="I93" s="44" t="str">
        <f t="shared" si="213"/>
        <v>нд</v>
      </c>
      <c r="J93" s="51" t="s">
        <v>24</v>
      </c>
      <c r="K93" s="51" t="s">
        <v>24</v>
      </c>
      <c r="L93" s="51" t="s">
        <v>24</v>
      </c>
      <c r="M93" s="206" t="s">
        <v>24</v>
      </c>
      <c r="N93" s="75" t="str">
        <f t="shared" si="227"/>
        <v>нд</v>
      </c>
      <c r="O93" s="67" t="str">
        <f t="shared" si="219"/>
        <v>нд</v>
      </c>
      <c r="P93" s="68" t="str">
        <f t="shared" si="228"/>
        <v>нд</v>
      </c>
      <c r="Q93" s="67" t="str">
        <f t="shared" si="220"/>
        <v>нд</v>
      </c>
      <c r="R93" s="68" t="str">
        <f t="shared" si="229"/>
        <v>нд</v>
      </c>
      <c r="S93" s="67" t="str">
        <f t="shared" si="221"/>
        <v>нд</v>
      </c>
      <c r="T93" s="68" t="str">
        <f t="shared" si="230"/>
        <v>нд</v>
      </c>
      <c r="U93" s="69" t="str">
        <f t="shared" si="218"/>
        <v>нд</v>
      </c>
      <c r="V93" s="68" t="str">
        <f t="shared" si="231"/>
        <v>нд</v>
      </c>
      <c r="W93" s="72" t="str">
        <f t="shared" si="222"/>
        <v>нд</v>
      </c>
      <c r="X93" s="234"/>
    </row>
    <row r="94" spans="1:24" ht="47.25" x14ac:dyDescent="0.25">
      <c r="A94" s="114" t="s">
        <v>239</v>
      </c>
      <c r="B94" s="10" t="s">
        <v>437</v>
      </c>
      <c r="C94" s="173" t="s">
        <v>438</v>
      </c>
      <c r="D94" s="201" t="str">
        <f t="shared" si="212"/>
        <v>нд</v>
      </c>
      <c r="E94" s="54" t="s">
        <v>24</v>
      </c>
      <c r="F94" s="54" t="s">
        <v>24</v>
      </c>
      <c r="G94" s="54" t="s">
        <v>24</v>
      </c>
      <c r="H94" s="54" t="s">
        <v>24</v>
      </c>
      <c r="I94" s="52" t="str">
        <f t="shared" si="213"/>
        <v>нд</v>
      </c>
      <c r="J94" s="54" t="s">
        <v>24</v>
      </c>
      <c r="K94" s="54" t="s">
        <v>24</v>
      </c>
      <c r="L94" s="54" t="s">
        <v>24</v>
      </c>
      <c r="M94" s="203" t="s">
        <v>24</v>
      </c>
      <c r="N94" s="75" t="str">
        <f t="shared" si="227"/>
        <v>нд</v>
      </c>
      <c r="O94" s="67" t="str">
        <f t="shared" si="219"/>
        <v>нд</v>
      </c>
      <c r="P94" s="68" t="str">
        <f t="shared" si="228"/>
        <v>нд</v>
      </c>
      <c r="Q94" s="67" t="str">
        <f t="shared" si="220"/>
        <v>нд</v>
      </c>
      <c r="R94" s="68" t="str">
        <f t="shared" si="229"/>
        <v>нд</v>
      </c>
      <c r="S94" s="67" t="str">
        <f t="shared" si="221"/>
        <v>нд</v>
      </c>
      <c r="T94" s="68" t="str">
        <f t="shared" si="230"/>
        <v>нд</v>
      </c>
      <c r="U94" s="69" t="str">
        <f t="shared" si="218"/>
        <v>нд</v>
      </c>
      <c r="V94" s="68" t="str">
        <f t="shared" si="231"/>
        <v>нд</v>
      </c>
      <c r="W94" s="72" t="str">
        <f t="shared" si="222"/>
        <v>нд</v>
      </c>
      <c r="X94" s="234"/>
    </row>
    <row r="95" spans="1:24" ht="31.5" x14ac:dyDescent="0.25">
      <c r="A95" s="114" t="s">
        <v>240</v>
      </c>
      <c r="B95" s="7" t="s">
        <v>393</v>
      </c>
      <c r="C95" s="172" t="s">
        <v>69</v>
      </c>
      <c r="D95" s="193" t="str">
        <f t="shared" si="212"/>
        <v>нд</v>
      </c>
      <c r="E95" s="51" t="s">
        <v>24</v>
      </c>
      <c r="F95" s="51" t="s">
        <v>24</v>
      </c>
      <c r="G95" s="51" t="s">
        <v>24</v>
      </c>
      <c r="H95" s="51" t="s">
        <v>24</v>
      </c>
      <c r="I95" s="44" t="str">
        <f t="shared" si="213"/>
        <v>нд</v>
      </c>
      <c r="J95" s="51" t="s">
        <v>24</v>
      </c>
      <c r="K95" s="51" t="s">
        <v>24</v>
      </c>
      <c r="L95" s="51" t="s">
        <v>24</v>
      </c>
      <c r="M95" s="206" t="s">
        <v>24</v>
      </c>
      <c r="N95" s="75" t="str">
        <f t="shared" si="227"/>
        <v>нд</v>
      </c>
      <c r="O95" s="67" t="str">
        <f t="shared" si="219"/>
        <v>нд</v>
      </c>
      <c r="P95" s="68" t="str">
        <f t="shared" si="228"/>
        <v>нд</v>
      </c>
      <c r="Q95" s="67" t="str">
        <f t="shared" si="220"/>
        <v>нд</v>
      </c>
      <c r="R95" s="68" t="str">
        <f t="shared" si="229"/>
        <v>нд</v>
      </c>
      <c r="S95" s="67" t="str">
        <f t="shared" si="221"/>
        <v>нд</v>
      </c>
      <c r="T95" s="68" t="str">
        <f t="shared" si="230"/>
        <v>нд</v>
      </c>
      <c r="U95" s="69" t="str">
        <f t="shared" si="218"/>
        <v>нд</v>
      </c>
      <c r="V95" s="68" t="str">
        <f t="shared" si="231"/>
        <v>нд</v>
      </c>
      <c r="W95" s="72" t="str">
        <f t="shared" si="222"/>
        <v>нд</v>
      </c>
      <c r="X95" s="234"/>
    </row>
    <row r="96" spans="1:24" ht="31.5" x14ac:dyDescent="0.25">
      <c r="A96" s="114" t="s">
        <v>241</v>
      </c>
      <c r="B96" s="7" t="s">
        <v>394</v>
      </c>
      <c r="C96" s="172" t="s">
        <v>70</v>
      </c>
      <c r="D96" s="193" t="str">
        <f t="shared" si="212"/>
        <v>нд</v>
      </c>
      <c r="E96" s="51" t="s">
        <v>24</v>
      </c>
      <c r="F96" s="51" t="s">
        <v>24</v>
      </c>
      <c r="G96" s="51" t="s">
        <v>24</v>
      </c>
      <c r="H96" s="51" t="s">
        <v>24</v>
      </c>
      <c r="I96" s="44" t="str">
        <f t="shared" si="213"/>
        <v>нд</v>
      </c>
      <c r="J96" s="51" t="s">
        <v>24</v>
      </c>
      <c r="K96" s="51" t="s">
        <v>24</v>
      </c>
      <c r="L96" s="51" t="s">
        <v>24</v>
      </c>
      <c r="M96" s="206" t="s">
        <v>24</v>
      </c>
      <c r="N96" s="75" t="str">
        <f t="shared" si="227"/>
        <v>нд</v>
      </c>
      <c r="O96" s="67" t="str">
        <f t="shared" si="219"/>
        <v>нд</v>
      </c>
      <c r="P96" s="68" t="str">
        <f t="shared" si="228"/>
        <v>нд</v>
      </c>
      <c r="Q96" s="67" t="str">
        <f t="shared" si="220"/>
        <v>нд</v>
      </c>
      <c r="R96" s="68" t="str">
        <f t="shared" si="229"/>
        <v>нд</v>
      </c>
      <c r="S96" s="67" t="str">
        <f t="shared" si="221"/>
        <v>нд</v>
      </c>
      <c r="T96" s="68" t="str">
        <f t="shared" si="230"/>
        <v>нд</v>
      </c>
      <c r="U96" s="69" t="str">
        <f t="shared" si="218"/>
        <v>нд</v>
      </c>
      <c r="V96" s="68" t="str">
        <f t="shared" si="231"/>
        <v>нд</v>
      </c>
      <c r="W96" s="72" t="str">
        <f t="shared" si="222"/>
        <v>нд</v>
      </c>
      <c r="X96" s="234"/>
    </row>
    <row r="97" spans="1:24" ht="31.5" x14ac:dyDescent="0.25">
      <c r="A97" s="114" t="s">
        <v>242</v>
      </c>
      <c r="B97" s="7" t="s">
        <v>395</v>
      </c>
      <c r="C97" s="172" t="s">
        <v>71</v>
      </c>
      <c r="D97" s="193" t="str">
        <f t="shared" si="212"/>
        <v>нд</v>
      </c>
      <c r="E97" s="51" t="s">
        <v>24</v>
      </c>
      <c r="F97" s="51" t="s">
        <v>24</v>
      </c>
      <c r="G97" s="51" t="s">
        <v>24</v>
      </c>
      <c r="H97" s="51" t="s">
        <v>24</v>
      </c>
      <c r="I97" s="44" t="str">
        <f t="shared" si="213"/>
        <v>нд</v>
      </c>
      <c r="J97" s="51" t="s">
        <v>24</v>
      </c>
      <c r="K97" s="51" t="s">
        <v>24</v>
      </c>
      <c r="L97" s="51" t="s">
        <v>24</v>
      </c>
      <c r="M97" s="206" t="s">
        <v>24</v>
      </c>
      <c r="N97" s="75" t="str">
        <f t="shared" si="227"/>
        <v>нд</v>
      </c>
      <c r="O97" s="67" t="str">
        <f t="shared" si="219"/>
        <v>нд</v>
      </c>
      <c r="P97" s="68" t="str">
        <f t="shared" si="228"/>
        <v>нд</v>
      </c>
      <c r="Q97" s="67" t="str">
        <f t="shared" si="220"/>
        <v>нд</v>
      </c>
      <c r="R97" s="68" t="str">
        <f t="shared" si="229"/>
        <v>нд</v>
      </c>
      <c r="S97" s="67" t="str">
        <f t="shared" si="221"/>
        <v>нд</v>
      </c>
      <c r="T97" s="68" t="str">
        <f t="shared" si="230"/>
        <v>нд</v>
      </c>
      <c r="U97" s="69" t="str">
        <f t="shared" si="218"/>
        <v>нд</v>
      </c>
      <c r="V97" s="68" t="str">
        <f t="shared" si="231"/>
        <v>нд</v>
      </c>
      <c r="W97" s="72" t="str">
        <f t="shared" si="222"/>
        <v>нд</v>
      </c>
      <c r="X97" s="234"/>
    </row>
    <row r="98" spans="1:24" ht="31.5" x14ac:dyDescent="0.25">
      <c r="A98" s="114" t="s">
        <v>243</v>
      </c>
      <c r="B98" s="7" t="s">
        <v>396</v>
      </c>
      <c r="C98" s="172" t="s">
        <v>72</v>
      </c>
      <c r="D98" s="193" t="str">
        <f t="shared" si="212"/>
        <v>нд</v>
      </c>
      <c r="E98" s="51" t="s">
        <v>24</v>
      </c>
      <c r="F98" s="51" t="s">
        <v>24</v>
      </c>
      <c r="G98" s="51" t="s">
        <v>24</v>
      </c>
      <c r="H98" s="51" t="s">
        <v>24</v>
      </c>
      <c r="I98" s="44" t="str">
        <f t="shared" si="213"/>
        <v>нд</v>
      </c>
      <c r="J98" s="51" t="s">
        <v>24</v>
      </c>
      <c r="K98" s="51" t="s">
        <v>24</v>
      </c>
      <c r="L98" s="51" t="s">
        <v>24</v>
      </c>
      <c r="M98" s="206" t="s">
        <v>24</v>
      </c>
      <c r="N98" s="75" t="str">
        <f t="shared" si="227"/>
        <v>нд</v>
      </c>
      <c r="O98" s="67" t="str">
        <f t="shared" si="219"/>
        <v>нд</v>
      </c>
      <c r="P98" s="68" t="str">
        <f t="shared" si="228"/>
        <v>нд</v>
      </c>
      <c r="Q98" s="67" t="str">
        <f t="shared" si="220"/>
        <v>нд</v>
      </c>
      <c r="R98" s="68" t="str">
        <f t="shared" si="229"/>
        <v>нд</v>
      </c>
      <c r="S98" s="67" t="str">
        <f t="shared" si="221"/>
        <v>нд</v>
      </c>
      <c r="T98" s="68" t="str">
        <f t="shared" si="230"/>
        <v>нд</v>
      </c>
      <c r="U98" s="69" t="str">
        <f t="shared" si="218"/>
        <v>нд</v>
      </c>
      <c r="V98" s="68" t="str">
        <f t="shared" si="231"/>
        <v>нд</v>
      </c>
      <c r="W98" s="72" t="str">
        <f t="shared" si="222"/>
        <v>нд</v>
      </c>
      <c r="X98" s="234"/>
    </row>
    <row r="99" spans="1:24" ht="31.5" x14ac:dyDescent="0.25">
      <c r="A99" s="114" t="s">
        <v>244</v>
      </c>
      <c r="B99" s="7" t="s">
        <v>397</v>
      </c>
      <c r="C99" s="172" t="s">
        <v>73</v>
      </c>
      <c r="D99" s="193" t="str">
        <f t="shared" si="212"/>
        <v>нд</v>
      </c>
      <c r="E99" s="51" t="s">
        <v>24</v>
      </c>
      <c r="F99" s="51" t="s">
        <v>24</v>
      </c>
      <c r="G99" s="51" t="s">
        <v>24</v>
      </c>
      <c r="H99" s="51" t="s">
        <v>24</v>
      </c>
      <c r="I99" s="44" t="str">
        <f t="shared" si="213"/>
        <v>нд</v>
      </c>
      <c r="J99" s="51" t="s">
        <v>24</v>
      </c>
      <c r="K99" s="51" t="s">
        <v>24</v>
      </c>
      <c r="L99" s="51" t="s">
        <v>24</v>
      </c>
      <c r="M99" s="206" t="s">
        <v>24</v>
      </c>
      <c r="N99" s="75" t="str">
        <f t="shared" si="227"/>
        <v>нд</v>
      </c>
      <c r="O99" s="67" t="str">
        <f t="shared" si="219"/>
        <v>нд</v>
      </c>
      <c r="P99" s="68" t="str">
        <f t="shared" si="228"/>
        <v>нд</v>
      </c>
      <c r="Q99" s="67" t="str">
        <f t="shared" si="220"/>
        <v>нд</v>
      </c>
      <c r="R99" s="68" t="str">
        <f t="shared" si="229"/>
        <v>нд</v>
      </c>
      <c r="S99" s="67" t="str">
        <f t="shared" si="221"/>
        <v>нд</v>
      </c>
      <c r="T99" s="68" t="str">
        <f t="shared" si="230"/>
        <v>нд</v>
      </c>
      <c r="U99" s="69" t="str">
        <f t="shared" si="218"/>
        <v>нд</v>
      </c>
      <c r="V99" s="68" t="str">
        <f t="shared" si="231"/>
        <v>нд</v>
      </c>
      <c r="W99" s="72" t="str">
        <f t="shared" si="222"/>
        <v>нд</v>
      </c>
      <c r="X99" s="234"/>
    </row>
    <row r="100" spans="1:24" ht="31.5" x14ac:dyDescent="0.25">
      <c r="A100" s="114" t="s">
        <v>245</v>
      </c>
      <c r="B100" s="10" t="s">
        <v>398</v>
      </c>
      <c r="C100" s="172" t="s">
        <v>74</v>
      </c>
      <c r="D100" s="193" t="str">
        <f t="shared" si="212"/>
        <v>нд</v>
      </c>
      <c r="E100" s="50" t="s">
        <v>24</v>
      </c>
      <c r="F100" s="50" t="s">
        <v>24</v>
      </c>
      <c r="G100" s="50" t="s">
        <v>24</v>
      </c>
      <c r="H100" s="50" t="s">
        <v>24</v>
      </c>
      <c r="I100" s="44" t="str">
        <f t="shared" si="213"/>
        <v>нд</v>
      </c>
      <c r="J100" s="50" t="s">
        <v>24</v>
      </c>
      <c r="K100" s="50" t="s">
        <v>24</v>
      </c>
      <c r="L100" s="50" t="s">
        <v>24</v>
      </c>
      <c r="M100" s="200" t="s">
        <v>24</v>
      </c>
      <c r="N100" s="75" t="str">
        <f t="shared" si="227"/>
        <v>нд</v>
      </c>
      <c r="O100" s="67" t="str">
        <f t="shared" si="219"/>
        <v>нд</v>
      </c>
      <c r="P100" s="68" t="str">
        <f t="shared" si="228"/>
        <v>нд</v>
      </c>
      <c r="Q100" s="67" t="str">
        <f t="shared" si="220"/>
        <v>нд</v>
      </c>
      <c r="R100" s="68" t="str">
        <f t="shared" si="229"/>
        <v>нд</v>
      </c>
      <c r="S100" s="67" t="str">
        <f t="shared" si="221"/>
        <v>нд</v>
      </c>
      <c r="T100" s="68" t="str">
        <f t="shared" si="230"/>
        <v>нд</v>
      </c>
      <c r="U100" s="69" t="str">
        <f t="shared" si="218"/>
        <v>нд</v>
      </c>
      <c r="V100" s="68" t="str">
        <f t="shared" si="231"/>
        <v>нд</v>
      </c>
      <c r="W100" s="72" t="str">
        <f t="shared" si="222"/>
        <v>нд</v>
      </c>
      <c r="X100" s="234"/>
    </row>
    <row r="101" spans="1:24" ht="31.5" x14ac:dyDescent="0.25">
      <c r="A101" s="114" t="s">
        <v>246</v>
      </c>
      <c r="B101" s="10" t="s">
        <v>399</v>
      </c>
      <c r="C101" s="172" t="s">
        <v>75</v>
      </c>
      <c r="D101" s="193" t="str">
        <f t="shared" si="212"/>
        <v>нд</v>
      </c>
      <c r="E101" s="50" t="s">
        <v>24</v>
      </c>
      <c r="F101" s="50" t="s">
        <v>24</v>
      </c>
      <c r="G101" s="50" t="s">
        <v>24</v>
      </c>
      <c r="H101" s="50" t="s">
        <v>24</v>
      </c>
      <c r="I101" s="44" t="str">
        <f t="shared" si="213"/>
        <v>нд</v>
      </c>
      <c r="J101" s="50" t="s">
        <v>24</v>
      </c>
      <c r="K101" s="50" t="s">
        <v>24</v>
      </c>
      <c r="L101" s="50" t="s">
        <v>24</v>
      </c>
      <c r="M101" s="200" t="s">
        <v>24</v>
      </c>
      <c r="N101" s="75" t="str">
        <f t="shared" si="227"/>
        <v>нд</v>
      </c>
      <c r="O101" s="67" t="str">
        <f t="shared" si="219"/>
        <v>нд</v>
      </c>
      <c r="P101" s="68" t="str">
        <f t="shared" si="228"/>
        <v>нд</v>
      </c>
      <c r="Q101" s="67" t="str">
        <f t="shared" si="220"/>
        <v>нд</v>
      </c>
      <c r="R101" s="68" t="str">
        <f t="shared" si="229"/>
        <v>нд</v>
      </c>
      <c r="S101" s="67" t="str">
        <f t="shared" si="221"/>
        <v>нд</v>
      </c>
      <c r="T101" s="68" t="str">
        <f t="shared" si="230"/>
        <v>нд</v>
      </c>
      <c r="U101" s="69" t="str">
        <f t="shared" si="218"/>
        <v>нд</v>
      </c>
      <c r="V101" s="68" t="str">
        <f t="shared" si="231"/>
        <v>нд</v>
      </c>
      <c r="W101" s="72" t="str">
        <f t="shared" si="222"/>
        <v>нд</v>
      </c>
      <c r="X101" s="234"/>
    </row>
    <row r="102" spans="1:24" ht="31.5" x14ac:dyDescent="0.25">
      <c r="A102" s="114" t="s">
        <v>247</v>
      </c>
      <c r="B102" s="7" t="s">
        <v>400</v>
      </c>
      <c r="C102" s="172" t="s">
        <v>76</v>
      </c>
      <c r="D102" s="193" t="str">
        <f t="shared" si="212"/>
        <v>нд</v>
      </c>
      <c r="E102" s="51" t="s">
        <v>24</v>
      </c>
      <c r="F102" s="51" t="s">
        <v>24</v>
      </c>
      <c r="G102" s="51" t="s">
        <v>24</v>
      </c>
      <c r="H102" s="51" t="s">
        <v>24</v>
      </c>
      <c r="I102" s="44" t="str">
        <f t="shared" si="213"/>
        <v>нд</v>
      </c>
      <c r="J102" s="51" t="s">
        <v>24</v>
      </c>
      <c r="K102" s="51" t="s">
        <v>24</v>
      </c>
      <c r="L102" s="51" t="s">
        <v>24</v>
      </c>
      <c r="M102" s="206" t="s">
        <v>24</v>
      </c>
      <c r="N102" s="75" t="str">
        <f t="shared" si="227"/>
        <v>нд</v>
      </c>
      <c r="O102" s="67" t="str">
        <f t="shared" si="219"/>
        <v>нд</v>
      </c>
      <c r="P102" s="68" t="str">
        <f t="shared" si="228"/>
        <v>нд</v>
      </c>
      <c r="Q102" s="67" t="str">
        <f t="shared" si="220"/>
        <v>нд</v>
      </c>
      <c r="R102" s="68" t="str">
        <f t="shared" si="229"/>
        <v>нд</v>
      </c>
      <c r="S102" s="67" t="str">
        <f t="shared" si="221"/>
        <v>нд</v>
      </c>
      <c r="T102" s="68" t="str">
        <f t="shared" si="230"/>
        <v>нд</v>
      </c>
      <c r="U102" s="69" t="str">
        <f t="shared" si="218"/>
        <v>нд</v>
      </c>
      <c r="V102" s="68" t="str">
        <f t="shared" si="231"/>
        <v>нд</v>
      </c>
      <c r="W102" s="72" t="str">
        <f t="shared" si="222"/>
        <v>нд</v>
      </c>
      <c r="X102" s="234"/>
    </row>
    <row r="103" spans="1:24" ht="31.5" x14ac:dyDescent="0.25">
      <c r="A103" s="114" t="s">
        <v>248</v>
      </c>
      <c r="B103" s="10" t="s">
        <v>401</v>
      </c>
      <c r="C103" s="172" t="s">
        <v>77</v>
      </c>
      <c r="D103" s="193" t="str">
        <f t="shared" si="212"/>
        <v>нд</v>
      </c>
      <c r="E103" s="50" t="s">
        <v>24</v>
      </c>
      <c r="F103" s="50" t="s">
        <v>24</v>
      </c>
      <c r="G103" s="50" t="s">
        <v>24</v>
      </c>
      <c r="H103" s="50" t="s">
        <v>24</v>
      </c>
      <c r="I103" s="44" t="str">
        <f t="shared" si="213"/>
        <v>нд</v>
      </c>
      <c r="J103" s="50" t="s">
        <v>24</v>
      </c>
      <c r="K103" s="50" t="s">
        <v>24</v>
      </c>
      <c r="L103" s="50" t="s">
        <v>24</v>
      </c>
      <c r="M103" s="200" t="s">
        <v>24</v>
      </c>
      <c r="N103" s="75" t="str">
        <f t="shared" si="227"/>
        <v>нд</v>
      </c>
      <c r="O103" s="67" t="str">
        <f t="shared" si="219"/>
        <v>нд</v>
      </c>
      <c r="P103" s="68" t="str">
        <f t="shared" si="228"/>
        <v>нд</v>
      </c>
      <c r="Q103" s="67" t="str">
        <f t="shared" si="220"/>
        <v>нд</v>
      </c>
      <c r="R103" s="68" t="str">
        <f t="shared" si="229"/>
        <v>нд</v>
      </c>
      <c r="S103" s="67" t="str">
        <f t="shared" si="221"/>
        <v>нд</v>
      </c>
      <c r="T103" s="68" t="str">
        <f t="shared" si="230"/>
        <v>нд</v>
      </c>
      <c r="U103" s="69" t="str">
        <f t="shared" si="218"/>
        <v>нд</v>
      </c>
      <c r="V103" s="68" t="str">
        <f t="shared" si="231"/>
        <v>нд</v>
      </c>
      <c r="W103" s="72" t="str">
        <f t="shared" si="222"/>
        <v>нд</v>
      </c>
      <c r="X103" s="234"/>
    </row>
    <row r="104" spans="1:24" ht="31.5" x14ac:dyDescent="0.25">
      <c r="A104" s="114" t="s">
        <v>249</v>
      </c>
      <c r="B104" s="10" t="s">
        <v>402</v>
      </c>
      <c r="C104" s="172" t="s">
        <v>78</v>
      </c>
      <c r="D104" s="193" t="str">
        <f t="shared" si="212"/>
        <v>нд</v>
      </c>
      <c r="E104" s="50" t="s">
        <v>24</v>
      </c>
      <c r="F104" s="50" t="s">
        <v>24</v>
      </c>
      <c r="G104" s="50" t="s">
        <v>24</v>
      </c>
      <c r="H104" s="50" t="s">
        <v>24</v>
      </c>
      <c r="I104" s="44" t="str">
        <f t="shared" si="213"/>
        <v>нд</v>
      </c>
      <c r="J104" s="50" t="s">
        <v>24</v>
      </c>
      <c r="K104" s="50" t="s">
        <v>24</v>
      </c>
      <c r="L104" s="50" t="s">
        <v>24</v>
      </c>
      <c r="M104" s="200" t="s">
        <v>24</v>
      </c>
      <c r="N104" s="75" t="str">
        <f t="shared" si="227"/>
        <v>нд</v>
      </c>
      <c r="O104" s="67" t="str">
        <f t="shared" si="219"/>
        <v>нд</v>
      </c>
      <c r="P104" s="68" t="str">
        <f t="shared" si="228"/>
        <v>нд</v>
      </c>
      <c r="Q104" s="67" t="str">
        <f t="shared" si="220"/>
        <v>нд</v>
      </c>
      <c r="R104" s="68" t="str">
        <f t="shared" si="229"/>
        <v>нд</v>
      </c>
      <c r="S104" s="67" t="str">
        <f t="shared" si="221"/>
        <v>нд</v>
      </c>
      <c r="T104" s="68" t="str">
        <f t="shared" si="230"/>
        <v>нд</v>
      </c>
      <c r="U104" s="69" t="str">
        <f t="shared" si="218"/>
        <v>нд</v>
      </c>
      <c r="V104" s="68" t="str">
        <f t="shared" si="231"/>
        <v>нд</v>
      </c>
      <c r="W104" s="72" t="str">
        <f t="shared" si="222"/>
        <v>нд</v>
      </c>
      <c r="X104" s="234"/>
    </row>
    <row r="105" spans="1:24" ht="31.5" x14ac:dyDescent="0.25">
      <c r="A105" s="114" t="s">
        <v>250</v>
      </c>
      <c r="B105" s="10" t="s">
        <v>403</v>
      </c>
      <c r="C105" s="172" t="s">
        <v>79</v>
      </c>
      <c r="D105" s="193" t="str">
        <f t="shared" si="212"/>
        <v>нд</v>
      </c>
      <c r="E105" s="50" t="s">
        <v>24</v>
      </c>
      <c r="F105" s="50" t="s">
        <v>24</v>
      </c>
      <c r="G105" s="50" t="s">
        <v>24</v>
      </c>
      <c r="H105" s="50" t="s">
        <v>24</v>
      </c>
      <c r="I105" s="44" t="str">
        <f t="shared" si="213"/>
        <v>нд</v>
      </c>
      <c r="J105" s="50" t="s">
        <v>24</v>
      </c>
      <c r="K105" s="50" t="s">
        <v>24</v>
      </c>
      <c r="L105" s="50" t="s">
        <v>24</v>
      </c>
      <c r="M105" s="200" t="s">
        <v>24</v>
      </c>
      <c r="N105" s="75" t="str">
        <f t="shared" si="227"/>
        <v>нд</v>
      </c>
      <c r="O105" s="67" t="str">
        <f t="shared" si="219"/>
        <v>нд</v>
      </c>
      <c r="P105" s="68" t="str">
        <f t="shared" si="228"/>
        <v>нд</v>
      </c>
      <c r="Q105" s="67" t="str">
        <f t="shared" si="220"/>
        <v>нд</v>
      </c>
      <c r="R105" s="68" t="str">
        <f t="shared" si="229"/>
        <v>нд</v>
      </c>
      <c r="S105" s="67" t="str">
        <f t="shared" si="221"/>
        <v>нд</v>
      </c>
      <c r="T105" s="68" t="str">
        <f t="shared" si="230"/>
        <v>нд</v>
      </c>
      <c r="U105" s="69" t="str">
        <f t="shared" si="218"/>
        <v>нд</v>
      </c>
      <c r="V105" s="68" t="str">
        <f t="shared" si="231"/>
        <v>нд</v>
      </c>
      <c r="W105" s="72" t="str">
        <f t="shared" si="222"/>
        <v>нд</v>
      </c>
      <c r="X105" s="234"/>
    </row>
    <row r="106" spans="1:24" ht="31.5" x14ac:dyDescent="0.25">
      <c r="A106" s="114" t="s">
        <v>251</v>
      </c>
      <c r="B106" s="10" t="s">
        <v>404</v>
      </c>
      <c r="C106" s="172" t="s">
        <v>80</v>
      </c>
      <c r="D106" s="193" t="str">
        <f t="shared" si="212"/>
        <v>нд</v>
      </c>
      <c r="E106" s="50" t="s">
        <v>24</v>
      </c>
      <c r="F106" s="50" t="s">
        <v>24</v>
      </c>
      <c r="G106" s="50" t="s">
        <v>24</v>
      </c>
      <c r="H106" s="50" t="s">
        <v>24</v>
      </c>
      <c r="I106" s="44" t="str">
        <f t="shared" si="213"/>
        <v>нд</v>
      </c>
      <c r="J106" s="50" t="s">
        <v>24</v>
      </c>
      <c r="K106" s="50" t="s">
        <v>24</v>
      </c>
      <c r="L106" s="50" t="s">
        <v>24</v>
      </c>
      <c r="M106" s="200" t="s">
        <v>24</v>
      </c>
      <c r="N106" s="75" t="str">
        <f t="shared" si="227"/>
        <v>нд</v>
      </c>
      <c r="O106" s="67" t="str">
        <f t="shared" si="219"/>
        <v>нд</v>
      </c>
      <c r="P106" s="68" t="str">
        <f t="shared" si="228"/>
        <v>нд</v>
      </c>
      <c r="Q106" s="67" t="str">
        <f t="shared" si="220"/>
        <v>нд</v>
      </c>
      <c r="R106" s="68" t="str">
        <f t="shared" si="229"/>
        <v>нд</v>
      </c>
      <c r="S106" s="67" t="str">
        <f t="shared" si="221"/>
        <v>нд</v>
      </c>
      <c r="T106" s="68" t="str">
        <f t="shared" si="230"/>
        <v>нд</v>
      </c>
      <c r="U106" s="69" t="str">
        <f t="shared" si="218"/>
        <v>нд</v>
      </c>
      <c r="V106" s="68" t="str">
        <f t="shared" si="231"/>
        <v>нд</v>
      </c>
      <c r="W106" s="72" t="str">
        <f t="shared" si="222"/>
        <v>нд</v>
      </c>
      <c r="X106" s="234"/>
    </row>
    <row r="107" spans="1:24" ht="31.5" x14ac:dyDescent="0.25">
      <c r="A107" s="114" t="s">
        <v>252</v>
      </c>
      <c r="B107" s="10" t="s">
        <v>405</v>
      </c>
      <c r="C107" s="172" t="s">
        <v>81</v>
      </c>
      <c r="D107" s="193" t="str">
        <f t="shared" si="212"/>
        <v>нд</v>
      </c>
      <c r="E107" s="50" t="s">
        <v>24</v>
      </c>
      <c r="F107" s="50" t="s">
        <v>24</v>
      </c>
      <c r="G107" s="50" t="s">
        <v>24</v>
      </c>
      <c r="H107" s="50" t="s">
        <v>24</v>
      </c>
      <c r="I107" s="44" t="str">
        <f t="shared" si="213"/>
        <v>нд</v>
      </c>
      <c r="J107" s="50" t="s">
        <v>24</v>
      </c>
      <c r="K107" s="50" t="s">
        <v>24</v>
      </c>
      <c r="L107" s="50" t="s">
        <v>24</v>
      </c>
      <c r="M107" s="200" t="s">
        <v>24</v>
      </c>
      <c r="N107" s="75" t="str">
        <f t="shared" si="227"/>
        <v>нд</v>
      </c>
      <c r="O107" s="67" t="str">
        <f t="shared" si="219"/>
        <v>нд</v>
      </c>
      <c r="P107" s="68" t="str">
        <f t="shared" si="228"/>
        <v>нд</v>
      </c>
      <c r="Q107" s="67" t="str">
        <f t="shared" si="220"/>
        <v>нд</v>
      </c>
      <c r="R107" s="68" t="str">
        <f t="shared" si="229"/>
        <v>нд</v>
      </c>
      <c r="S107" s="67" t="str">
        <f t="shared" si="221"/>
        <v>нд</v>
      </c>
      <c r="T107" s="68" t="str">
        <f t="shared" si="230"/>
        <v>нд</v>
      </c>
      <c r="U107" s="69" t="str">
        <f t="shared" si="218"/>
        <v>нд</v>
      </c>
      <c r="V107" s="68" t="str">
        <f t="shared" si="231"/>
        <v>нд</v>
      </c>
      <c r="W107" s="72" t="str">
        <f t="shared" si="222"/>
        <v>нд</v>
      </c>
      <c r="X107" s="234"/>
    </row>
    <row r="108" spans="1:24" ht="31.5" x14ac:dyDescent="0.25">
      <c r="A108" s="114" t="s">
        <v>253</v>
      </c>
      <c r="B108" s="10" t="s">
        <v>439</v>
      </c>
      <c r="C108" s="173" t="s">
        <v>82</v>
      </c>
      <c r="D108" s="193" t="str">
        <f t="shared" si="212"/>
        <v>нд</v>
      </c>
      <c r="E108" s="51" t="s">
        <v>24</v>
      </c>
      <c r="F108" s="51" t="s">
        <v>24</v>
      </c>
      <c r="G108" s="51" t="s">
        <v>24</v>
      </c>
      <c r="H108" s="51" t="s">
        <v>24</v>
      </c>
      <c r="I108" s="44" t="str">
        <f t="shared" si="213"/>
        <v>нд</v>
      </c>
      <c r="J108" s="51" t="s">
        <v>24</v>
      </c>
      <c r="K108" s="51" t="s">
        <v>24</v>
      </c>
      <c r="L108" s="51" t="s">
        <v>24</v>
      </c>
      <c r="M108" s="206" t="s">
        <v>24</v>
      </c>
      <c r="N108" s="75" t="str">
        <f t="shared" si="227"/>
        <v>нд</v>
      </c>
      <c r="O108" s="67" t="str">
        <f t="shared" si="219"/>
        <v>нд</v>
      </c>
      <c r="P108" s="68" t="str">
        <f t="shared" si="228"/>
        <v>нд</v>
      </c>
      <c r="Q108" s="67" t="str">
        <f t="shared" si="220"/>
        <v>нд</v>
      </c>
      <c r="R108" s="68" t="str">
        <f t="shared" si="229"/>
        <v>нд</v>
      </c>
      <c r="S108" s="67" t="str">
        <f t="shared" si="221"/>
        <v>нд</v>
      </c>
      <c r="T108" s="68" t="str">
        <f t="shared" si="230"/>
        <v>нд</v>
      </c>
      <c r="U108" s="69" t="str">
        <f t="shared" si="218"/>
        <v>нд</v>
      </c>
      <c r="V108" s="68" t="str">
        <f t="shared" si="231"/>
        <v>нд</v>
      </c>
      <c r="W108" s="72" t="str">
        <f t="shared" si="222"/>
        <v>нд</v>
      </c>
      <c r="X108" s="233"/>
    </row>
    <row r="109" spans="1:24" ht="31.5" x14ac:dyDescent="0.25">
      <c r="A109" s="114" t="s">
        <v>254</v>
      </c>
      <c r="B109" s="10" t="s">
        <v>406</v>
      </c>
      <c r="C109" s="172" t="s">
        <v>83</v>
      </c>
      <c r="D109" s="193" t="str">
        <f t="shared" si="212"/>
        <v>нд</v>
      </c>
      <c r="E109" s="50" t="s">
        <v>24</v>
      </c>
      <c r="F109" s="50" t="s">
        <v>24</v>
      </c>
      <c r="G109" s="50" t="s">
        <v>24</v>
      </c>
      <c r="H109" s="50" t="s">
        <v>24</v>
      </c>
      <c r="I109" s="44" t="str">
        <f t="shared" si="213"/>
        <v>нд</v>
      </c>
      <c r="J109" s="50" t="s">
        <v>24</v>
      </c>
      <c r="K109" s="50" t="s">
        <v>24</v>
      </c>
      <c r="L109" s="50" t="s">
        <v>24</v>
      </c>
      <c r="M109" s="200" t="s">
        <v>24</v>
      </c>
      <c r="N109" s="75" t="str">
        <f t="shared" si="227"/>
        <v>нд</v>
      </c>
      <c r="O109" s="67" t="str">
        <f t="shared" si="219"/>
        <v>нд</v>
      </c>
      <c r="P109" s="68" t="str">
        <f t="shared" si="228"/>
        <v>нд</v>
      </c>
      <c r="Q109" s="67" t="str">
        <f t="shared" si="220"/>
        <v>нд</v>
      </c>
      <c r="R109" s="68" t="str">
        <f t="shared" si="229"/>
        <v>нд</v>
      </c>
      <c r="S109" s="67" t="str">
        <f t="shared" si="221"/>
        <v>нд</v>
      </c>
      <c r="T109" s="68" t="str">
        <f t="shared" si="230"/>
        <v>нд</v>
      </c>
      <c r="U109" s="69" t="str">
        <f t="shared" si="218"/>
        <v>нд</v>
      </c>
      <c r="V109" s="68" t="str">
        <f t="shared" si="231"/>
        <v>нд</v>
      </c>
      <c r="W109" s="72" t="str">
        <f t="shared" si="222"/>
        <v>нд</v>
      </c>
      <c r="X109" s="234"/>
    </row>
    <row r="110" spans="1:24" ht="31.5" x14ac:dyDescent="0.25">
      <c r="A110" s="114" t="s">
        <v>255</v>
      </c>
      <c r="B110" s="10" t="s">
        <v>407</v>
      </c>
      <c r="C110" s="172" t="s">
        <v>84</v>
      </c>
      <c r="D110" s="193" t="str">
        <f t="shared" si="212"/>
        <v>нд</v>
      </c>
      <c r="E110" s="50" t="s">
        <v>24</v>
      </c>
      <c r="F110" s="50" t="s">
        <v>24</v>
      </c>
      <c r="G110" s="50" t="s">
        <v>24</v>
      </c>
      <c r="H110" s="50" t="s">
        <v>24</v>
      </c>
      <c r="I110" s="44" t="str">
        <f t="shared" si="213"/>
        <v>нд</v>
      </c>
      <c r="J110" s="50" t="s">
        <v>24</v>
      </c>
      <c r="K110" s="50" t="s">
        <v>24</v>
      </c>
      <c r="L110" s="50" t="s">
        <v>24</v>
      </c>
      <c r="M110" s="200" t="s">
        <v>24</v>
      </c>
      <c r="N110" s="75" t="str">
        <f t="shared" si="227"/>
        <v>нд</v>
      </c>
      <c r="O110" s="67" t="str">
        <f t="shared" si="219"/>
        <v>нд</v>
      </c>
      <c r="P110" s="68" t="str">
        <f t="shared" si="228"/>
        <v>нд</v>
      </c>
      <c r="Q110" s="67" t="str">
        <f t="shared" si="220"/>
        <v>нд</v>
      </c>
      <c r="R110" s="68" t="str">
        <f t="shared" si="229"/>
        <v>нд</v>
      </c>
      <c r="S110" s="67" t="str">
        <f t="shared" si="221"/>
        <v>нд</v>
      </c>
      <c r="T110" s="68" t="str">
        <f t="shared" si="230"/>
        <v>нд</v>
      </c>
      <c r="U110" s="69" t="str">
        <f t="shared" si="218"/>
        <v>нд</v>
      </c>
      <c r="V110" s="68" t="str">
        <f t="shared" si="231"/>
        <v>нд</v>
      </c>
      <c r="W110" s="72" t="str">
        <f t="shared" si="222"/>
        <v>нд</v>
      </c>
      <c r="X110" s="234"/>
    </row>
    <row r="111" spans="1:24" ht="31.5" x14ac:dyDescent="0.25">
      <c r="A111" s="114" t="s">
        <v>256</v>
      </c>
      <c r="B111" s="10" t="s">
        <v>408</v>
      </c>
      <c r="C111" s="172" t="s">
        <v>85</v>
      </c>
      <c r="D111" s="193" t="str">
        <f t="shared" si="212"/>
        <v>нд</v>
      </c>
      <c r="E111" s="50" t="s">
        <v>24</v>
      </c>
      <c r="F111" s="50" t="s">
        <v>24</v>
      </c>
      <c r="G111" s="50" t="s">
        <v>24</v>
      </c>
      <c r="H111" s="50" t="s">
        <v>24</v>
      </c>
      <c r="I111" s="44" t="str">
        <f t="shared" si="213"/>
        <v>нд</v>
      </c>
      <c r="J111" s="50" t="s">
        <v>24</v>
      </c>
      <c r="K111" s="50" t="s">
        <v>24</v>
      </c>
      <c r="L111" s="50" t="s">
        <v>24</v>
      </c>
      <c r="M111" s="200" t="s">
        <v>24</v>
      </c>
      <c r="N111" s="75" t="str">
        <f t="shared" si="227"/>
        <v>нд</v>
      </c>
      <c r="O111" s="67" t="str">
        <f t="shared" si="219"/>
        <v>нд</v>
      </c>
      <c r="P111" s="68" t="str">
        <f t="shared" si="228"/>
        <v>нд</v>
      </c>
      <c r="Q111" s="67" t="str">
        <f t="shared" si="220"/>
        <v>нд</v>
      </c>
      <c r="R111" s="68" t="str">
        <f t="shared" si="229"/>
        <v>нд</v>
      </c>
      <c r="S111" s="67" t="str">
        <f t="shared" si="221"/>
        <v>нд</v>
      </c>
      <c r="T111" s="68" t="str">
        <f t="shared" si="230"/>
        <v>нд</v>
      </c>
      <c r="U111" s="69" t="str">
        <f t="shared" si="218"/>
        <v>нд</v>
      </c>
      <c r="V111" s="68" t="str">
        <f t="shared" si="231"/>
        <v>нд</v>
      </c>
      <c r="W111" s="72" t="str">
        <f t="shared" si="222"/>
        <v>нд</v>
      </c>
      <c r="X111" s="234"/>
    </row>
    <row r="112" spans="1:24" ht="31.5" x14ac:dyDescent="0.25">
      <c r="A112" s="114" t="s">
        <v>257</v>
      </c>
      <c r="B112" s="10" t="s">
        <v>409</v>
      </c>
      <c r="C112" s="172" t="s">
        <v>86</v>
      </c>
      <c r="D112" s="193" t="str">
        <f t="shared" si="212"/>
        <v>нд</v>
      </c>
      <c r="E112" s="50" t="s">
        <v>24</v>
      </c>
      <c r="F112" s="50" t="s">
        <v>24</v>
      </c>
      <c r="G112" s="50" t="s">
        <v>24</v>
      </c>
      <c r="H112" s="50" t="s">
        <v>24</v>
      </c>
      <c r="I112" s="44" t="str">
        <f t="shared" si="213"/>
        <v>нд</v>
      </c>
      <c r="J112" s="50" t="s">
        <v>24</v>
      </c>
      <c r="K112" s="50" t="s">
        <v>24</v>
      </c>
      <c r="L112" s="50" t="s">
        <v>24</v>
      </c>
      <c r="M112" s="200" t="s">
        <v>24</v>
      </c>
      <c r="N112" s="75" t="str">
        <f t="shared" si="227"/>
        <v>нд</v>
      </c>
      <c r="O112" s="67" t="str">
        <f t="shared" si="219"/>
        <v>нд</v>
      </c>
      <c r="P112" s="68" t="str">
        <f t="shared" si="228"/>
        <v>нд</v>
      </c>
      <c r="Q112" s="67" t="str">
        <f t="shared" si="220"/>
        <v>нд</v>
      </c>
      <c r="R112" s="68" t="str">
        <f t="shared" si="229"/>
        <v>нд</v>
      </c>
      <c r="S112" s="67" t="str">
        <f t="shared" si="221"/>
        <v>нд</v>
      </c>
      <c r="T112" s="68" t="str">
        <f t="shared" si="230"/>
        <v>нд</v>
      </c>
      <c r="U112" s="69" t="str">
        <f t="shared" si="218"/>
        <v>нд</v>
      </c>
      <c r="V112" s="68" t="str">
        <f t="shared" si="231"/>
        <v>нд</v>
      </c>
      <c r="W112" s="72" t="str">
        <f t="shared" si="222"/>
        <v>нд</v>
      </c>
      <c r="X112" s="234"/>
    </row>
    <row r="113" spans="1:24" ht="31.5" x14ac:dyDescent="0.25">
      <c r="A113" s="114" t="s">
        <v>258</v>
      </c>
      <c r="B113" s="7" t="s">
        <v>410</v>
      </c>
      <c r="C113" s="172" t="s">
        <v>87</v>
      </c>
      <c r="D113" s="193" t="str">
        <f t="shared" si="212"/>
        <v>нд</v>
      </c>
      <c r="E113" s="51" t="s">
        <v>24</v>
      </c>
      <c r="F113" s="51" t="s">
        <v>24</v>
      </c>
      <c r="G113" s="51" t="s">
        <v>24</v>
      </c>
      <c r="H113" s="51" t="s">
        <v>24</v>
      </c>
      <c r="I113" s="44" t="str">
        <f t="shared" si="213"/>
        <v>нд</v>
      </c>
      <c r="J113" s="51" t="s">
        <v>24</v>
      </c>
      <c r="K113" s="51" t="s">
        <v>24</v>
      </c>
      <c r="L113" s="51" t="s">
        <v>24</v>
      </c>
      <c r="M113" s="206" t="s">
        <v>24</v>
      </c>
      <c r="N113" s="75" t="str">
        <f t="shared" si="227"/>
        <v>нд</v>
      </c>
      <c r="O113" s="67" t="str">
        <f t="shared" si="219"/>
        <v>нд</v>
      </c>
      <c r="P113" s="68" t="str">
        <f t="shared" si="228"/>
        <v>нд</v>
      </c>
      <c r="Q113" s="67" t="str">
        <f t="shared" si="220"/>
        <v>нд</v>
      </c>
      <c r="R113" s="68" t="str">
        <f t="shared" si="229"/>
        <v>нд</v>
      </c>
      <c r="S113" s="67" t="str">
        <f t="shared" si="221"/>
        <v>нд</v>
      </c>
      <c r="T113" s="68" t="str">
        <f t="shared" si="230"/>
        <v>нд</v>
      </c>
      <c r="U113" s="69" t="str">
        <f t="shared" si="218"/>
        <v>нд</v>
      </c>
      <c r="V113" s="68" t="str">
        <f t="shared" si="231"/>
        <v>нд</v>
      </c>
      <c r="W113" s="72" t="str">
        <f t="shared" si="222"/>
        <v>нд</v>
      </c>
      <c r="X113" s="234"/>
    </row>
    <row r="114" spans="1:24" ht="31.5" x14ac:dyDescent="0.25">
      <c r="A114" s="114" t="s">
        <v>259</v>
      </c>
      <c r="B114" s="7" t="s">
        <v>411</v>
      </c>
      <c r="C114" s="172" t="s">
        <v>88</v>
      </c>
      <c r="D114" s="193" t="str">
        <f t="shared" si="212"/>
        <v>нд</v>
      </c>
      <c r="E114" s="51" t="s">
        <v>24</v>
      </c>
      <c r="F114" s="51" t="s">
        <v>24</v>
      </c>
      <c r="G114" s="51" t="s">
        <v>24</v>
      </c>
      <c r="H114" s="51" t="s">
        <v>24</v>
      </c>
      <c r="I114" s="44" t="str">
        <f t="shared" si="213"/>
        <v>нд</v>
      </c>
      <c r="J114" s="51" t="s">
        <v>24</v>
      </c>
      <c r="K114" s="51" t="s">
        <v>24</v>
      </c>
      <c r="L114" s="51" t="s">
        <v>24</v>
      </c>
      <c r="M114" s="206" t="s">
        <v>24</v>
      </c>
      <c r="N114" s="75" t="str">
        <f t="shared" si="227"/>
        <v>нд</v>
      </c>
      <c r="O114" s="67" t="str">
        <f t="shared" si="219"/>
        <v>нд</v>
      </c>
      <c r="P114" s="68" t="str">
        <f t="shared" si="228"/>
        <v>нд</v>
      </c>
      <c r="Q114" s="67" t="str">
        <f t="shared" si="220"/>
        <v>нд</v>
      </c>
      <c r="R114" s="68" t="str">
        <f t="shared" si="229"/>
        <v>нд</v>
      </c>
      <c r="S114" s="67" t="str">
        <f t="shared" si="221"/>
        <v>нд</v>
      </c>
      <c r="T114" s="68" t="str">
        <f t="shared" si="230"/>
        <v>нд</v>
      </c>
      <c r="U114" s="69" t="str">
        <f t="shared" si="218"/>
        <v>нд</v>
      </c>
      <c r="V114" s="68" t="str">
        <f t="shared" si="231"/>
        <v>нд</v>
      </c>
      <c r="W114" s="72" t="str">
        <f t="shared" si="222"/>
        <v>нд</v>
      </c>
      <c r="X114" s="234"/>
    </row>
    <row r="115" spans="1:24" ht="31.5" x14ac:dyDescent="0.25">
      <c r="A115" s="114" t="s">
        <v>260</v>
      </c>
      <c r="B115" s="7" t="s">
        <v>412</v>
      </c>
      <c r="C115" s="172" t="s">
        <v>89</v>
      </c>
      <c r="D115" s="193" t="str">
        <f t="shared" si="212"/>
        <v>нд</v>
      </c>
      <c r="E115" s="51" t="s">
        <v>24</v>
      </c>
      <c r="F115" s="51" t="s">
        <v>24</v>
      </c>
      <c r="G115" s="51" t="s">
        <v>24</v>
      </c>
      <c r="H115" s="51" t="s">
        <v>24</v>
      </c>
      <c r="I115" s="44" t="str">
        <f t="shared" si="213"/>
        <v>нд</v>
      </c>
      <c r="J115" s="51" t="s">
        <v>24</v>
      </c>
      <c r="K115" s="51" t="s">
        <v>24</v>
      </c>
      <c r="L115" s="51" t="s">
        <v>24</v>
      </c>
      <c r="M115" s="206" t="s">
        <v>24</v>
      </c>
      <c r="N115" s="75" t="str">
        <f t="shared" si="227"/>
        <v>нд</v>
      </c>
      <c r="O115" s="67" t="str">
        <f t="shared" si="219"/>
        <v>нд</v>
      </c>
      <c r="P115" s="68" t="str">
        <f t="shared" si="228"/>
        <v>нд</v>
      </c>
      <c r="Q115" s="67" t="str">
        <f t="shared" si="220"/>
        <v>нд</v>
      </c>
      <c r="R115" s="68" t="str">
        <f t="shared" si="229"/>
        <v>нд</v>
      </c>
      <c r="S115" s="67" t="str">
        <f t="shared" si="221"/>
        <v>нд</v>
      </c>
      <c r="T115" s="68" t="str">
        <f t="shared" si="230"/>
        <v>нд</v>
      </c>
      <c r="U115" s="69" t="str">
        <f t="shared" si="218"/>
        <v>нд</v>
      </c>
      <c r="V115" s="68" t="str">
        <f t="shared" si="231"/>
        <v>нд</v>
      </c>
      <c r="W115" s="72" t="str">
        <f t="shared" si="222"/>
        <v>нд</v>
      </c>
      <c r="X115" s="234"/>
    </row>
    <row r="116" spans="1:24" ht="31.5" x14ac:dyDescent="0.25">
      <c r="A116" s="114" t="s">
        <v>261</v>
      </c>
      <c r="B116" s="7" t="s">
        <v>413</v>
      </c>
      <c r="C116" s="172" t="s">
        <v>90</v>
      </c>
      <c r="D116" s="193" t="str">
        <f t="shared" si="212"/>
        <v>нд</v>
      </c>
      <c r="E116" s="51" t="s">
        <v>24</v>
      </c>
      <c r="F116" s="51" t="s">
        <v>24</v>
      </c>
      <c r="G116" s="51" t="s">
        <v>24</v>
      </c>
      <c r="H116" s="51" t="s">
        <v>24</v>
      </c>
      <c r="I116" s="44" t="str">
        <f t="shared" si="213"/>
        <v>нд</v>
      </c>
      <c r="J116" s="51" t="s">
        <v>24</v>
      </c>
      <c r="K116" s="51" t="s">
        <v>24</v>
      </c>
      <c r="L116" s="51" t="s">
        <v>24</v>
      </c>
      <c r="M116" s="206" t="s">
        <v>24</v>
      </c>
      <c r="N116" s="75" t="str">
        <f t="shared" si="227"/>
        <v>нд</v>
      </c>
      <c r="O116" s="67" t="str">
        <f t="shared" si="219"/>
        <v>нд</v>
      </c>
      <c r="P116" s="68" t="str">
        <f t="shared" si="228"/>
        <v>нд</v>
      </c>
      <c r="Q116" s="67" t="str">
        <f t="shared" si="220"/>
        <v>нд</v>
      </c>
      <c r="R116" s="68" t="str">
        <f t="shared" si="229"/>
        <v>нд</v>
      </c>
      <c r="S116" s="67" t="str">
        <f t="shared" si="221"/>
        <v>нд</v>
      </c>
      <c r="T116" s="68" t="str">
        <f t="shared" si="230"/>
        <v>нд</v>
      </c>
      <c r="U116" s="69" t="str">
        <f t="shared" si="218"/>
        <v>нд</v>
      </c>
      <c r="V116" s="68" t="str">
        <f t="shared" si="231"/>
        <v>нд</v>
      </c>
      <c r="W116" s="72" t="str">
        <f t="shared" si="222"/>
        <v>нд</v>
      </c>
      <c r="X116" s="234"/>
    </row>
    <row r="117" spans="1:24" ht="31.5" x14ac:dyDescent="0.25">
      <c r="A117" s="114" t="s">
        <v>262</v>
      </c>
      <c r="B117" s="7" t="s">
        <v>414</v>
      </c>
      <c r="C117" s="172" t="s">
        <v>91</v>
      </c>
      <c r="D117" s="193" t="str">
        <f t="shared" si="212"/>
        <v>нд</v>
      </c>
      <c r="E117" s="51" t="s">
        <v>24</v>
      </c>
      <c r="F117" s="51" t="s">
        <v>24</v>
      </c>
      <c r="G117" s="51" t="s">
        <v>24</v>
      </c>
      <c r="H117" s="51" t="s">
        <v>24</v>
      </c>
      <c r="I117" s="44" t="str">
        <f t="shared" si="213"/>
        <v>нд</v>
      </c>
      <c r="J117" s="51" t="s">
        <v>24</v>
      </c>
      <c r="K117" s="51" t="s">
        <v>24</v>
      </c>
      <c r="L117" s="51" t="s">
        <v>24</v>
      </c>
      <c r="M117" s="206" t="s">
        <v>24</v>
      </c>
      <c r="N117" s="75" t="str">
        <f t="shared" si="227"/>
        <v>нд</v>
      </c>
      <c r="O117" s="67" t="str">
        <f t="shared" si="219"/>
        <v>нд</v>
      </c>
      <c r="P117" s="68" t="str">
        <f t="shared" si="228"/>
        <v>нд</v>
      </c>
      <c r="Q117" s="67" t="str">
        <f t="shared" si="220"/>
        <v>нд</v>
      </c>
      <c r="R117" s="68" t="str">
        <f t="shared" si="229"/>
        <v>нд</v>
      </c>
      <c r="S117" s="67" t="str">
        <f t="shared" si="221"/>
        <v>нд</v>
      </c>
      <c r="T117" s="68" t="str">
        <f t="shared" si="230"/>
        <v>нд</v>
      </c>
      <c r="U117" s="69" t="str">
        <f t="shared" si="218"/>
        <v>нд</v>
      </c>
      <c r="V117" s="68" t="str">
        <f t="shared" si="231"/>
        <v>нд</v>
      </c>
      <c r="W117" s="72" t="str">
        <f t="shared" si="222"/>
        <v>нд</v>
      </c>
      <c r="X117" s="234"/>
    </row>
    <row r="118" spans="1:24" ht="31.5" x14ac:dyDescent="0.25">
      <c r="A118" s="114" t="s">
        <v>263</v>
      </c>
      <c r="B118" s="10" t="s">
        <v>415</v>
      </c>
      <c r="C118" s="172" t="s">
        <v>92</v>
      </c>
      <c r="D118" s="193" t="str">
        <f t="shared" si="212"/>
        <v>нд</v>
      </c>
      <c r="E118" s="50" t="s">
        <v>24</v>
      </c>
      <c r="F118" s="50" t="s">
        <v>24</v>
      </c>
      <c r="G118" s="50" t="s">
        <v>24</v>
      </c>
      <c r="H118" s="50" t="s">
        <v>24</v>
      </c>
      <c r="I118" s="44" t="str">
        <f t="shared" si="213"/>
        <v>нд</v>
      </c>
      <c r="J118" s="50" t="s">
        <v>24</v>
      </c>
      <c r="K118" s="50" t="s">
        <v>24</v>
      </c>
      <c r="L118" s="50" t="s">
        <v>24</v>
      </c>
      <c r="M118" s="200" t="s">
        <v>24</v>
      </c>
      <c r="N118" s="75" t="str">
        <f t="shared" si="227"/>
        <v>нд</v>
      </c>
      <c r="O118" s="67" t="str">
        <f t="shared" si="219"/>
        <v>нд</v>
      </c>
      <c r="P118" s="68" t="str">
        <f t="shared" si="228"/>
        <v>нд</v>
      </c>
      <c r="Q118" s="67" t="str">
        <f t="shared" si="220"/>
        <v>нд</v>
      </c>
      <c r="R118" s="68" t="str">
        <f t="shared" si="229"/>
        <v>нд</v>
      </c>
      <c r="S118" s="67" t="str">
        <f t="shared" si="221"/>
        <v>нд</v>
      </c>
      <c r="T118" s="68" t="str">
        <f t="shared" si="230"/>
        <v>нд</v>
      </c>
      <c r="U118" s="69" t="str">
        <f t="shared" si="218"/>
        <v>нд</v>
      </c>
      <c r="V118" s="68" t="str">
        <f t="shared" si="231"/>
        <v>нд</v>
      </c>
      <c r="W118" s="72" t="str">
        <f t="shared" si="222"/>
        <v>нд</v>
      </c>
      <c r="X118" s="234"/>
    </row>
    <row r="119" spans="1:24" ht="31.5" x14ac:dyDescent="0.25">
      <c r="A119" s="114" t="s">
        <v>264</v>
      </c>
      <c r="B119" s="10" t="s">
        <v>416</v>
      </c>
      <c r="C119" s="172" t="s">
        <v>93</v>
      </c>
      <c r="D119" s="193" t="str">
        <f t="shared" si="212"/>
        <v>нд</v>
      </c>
      <c r="E119" s="50" t="s">
        <v>24</v>
      </c>
      <c r="F119" s="50" t="s">
        <v>24</v>
      </c>
      <c r="G119" s="50" t="s">
        <v>24</v>
      </c>
      <c r="H119" s="50" t="s">
        <v>24</v>
      </c>
      <c r="I119" s="44" t="str">
        <f t="shared" si="213"/>
        <v>нд</v>
      </c>
      <c r="J119" s="50" t="s">
        <v>24</v>
      </c>
      <c r="K119" s="50" t="s">
        <v>24</v>
      </c>
      <c r="L119" s="50" t="s">
        <v>24</v>
      </c>
      <c r="M119" s="200" t="s">
        <v>24</v>
      </c>
      <c r="N119" s="75" t="str">
        <f t="shared" si="227"/>
        <v>нд</v>
      </c>
      <c r="O119" s="67" t="str">
        <f t="shared" si="219"/>
        <v>нд</v>
      </c>
      <c r="P119" s="68" t="str">
        <f t="shared" si="228"/>
        <v>нд</v>
      </c>
      <c r="Q119" s="67" t="str">
        <f t="shared" si="220"/>
        <v>нд</v>
      </c>
      <c r="R119" s="68" t="str">
        <f t="shared" si="229"/>
        <v>нд</v>
      </c>
      <c r="S119" s="67" t="str">
        <f t="shared" si="221"/>
        <v>нд</v>
      </c>
      <c r="T119" s="68" t="str">
        <f t="shared" si="230"/>
        <v>нд</v>
      </c>
      <c r="U119" s="69" t="str">
        <f t="shared" si="218"/>
        <v>нд</v>
      </c>
      <c r="V119" s="68" t="str">
        <f t="shared" si="231"/>
        <v>нд</v>
      </c>
      <c r="W119" s="72" t="str">
        <f t="shared" si="222"/>
        <v>нд</v>
      </c>
      <c r="X119" s="234"/>
    </row>
    <row r="120" spans="1:24" ht="31.5" x14ac:dyDescent="0.25">
      <c r="A120" s="114" t="s">
        <v>265</v>
      </c>
      <c r="B120" s="10" t="s">
        <v>440</v>
      </c>
      <c r="C120" s="173" t="s">
        <v>94</v>
      </c>
      <c r="D120" s="193" t="str">
        <f t="shared" si="212"/>
        <v>нд</v>
      </c>
      <c r="E120" s="51" t="s">
        <v>24</v>
      </c>
      <c r="F120" s="51" t="s">
        <v>24</v>
      </c>
      <c r="G120" s="51" t="s">
        <v>24</v>
      </c>
      <c r="H120" s="51" t="s">
        <v>24</v>
      </c>
      <c r="I120" s="44" t="str">
        <f t="shared" si="213"/>
        <v>нд</v>
      </c>
      <c r="J120" s="51" t="s">
        <v>24</v>
      </c>
      <c r="K120" s="51" t="s">
        <v>24</v>
      </c>
      <c r="L120" s="51" t="s">
        <v>24</v>
      </c>
      <c r="M120" s="206" t="s">
        <v>24</v>
      </c>
      <c r="N120" s="75" t="str">
        <f t="shared" si="227"/>
        <v>нд</v>
      </c>
      <c r="O120" s="67" t="str">
        <f t="shared" si="219"/>
        <v>нд</v>
      </c>
      <c r="P120" s="68" t="str">
        <f t="shared" si="228"/>
        <v>нд</v>
      </c>
      <c r="Q120" s="67" t="str">
        <f t="shared" si="220"/>
        <v>нд</v>
      </c>
      <c r="R120" s="68" t="str">
        <f t="shared" si="229"/>
        <v>нд</v>
      </c>
      <c r="S120" s="67" t="str">
        <f t="shared" si="221"/>
        <v>нд</v>
      </c>
      <c r="T120" s="68" t="str">
        <f t="shared" si="230"/>
        <v>нд</v>
      </c>
      <c r="U120" s="69" t="str">
        <f t="shared" si="218"/>
        <v>нд</v>
      </c>
      <c r="V120" s="68" t="str">
        <f t="shared" si="231"/>
        <v>нд</v>
      </c>
      <c r="W120" s="72" t="str">
        <f t="shared" si="222"/>
        <v>нд</v>
      </c>
      <c r="X120" s="233"/>
    </row>
    <row r="121" spans="1:24" ht="31.5" x14ac:dyDescent="0.25">
      <c r="A121" s="114" t="s">
        <v>266</v>
      </c>
      <c r="B121" s="10" t="s">
        <v>441</v>
      </c>
      <c r="C121" s="173" t="s">
        <v>95</v>
      </c>
      <c r="D121" s="193" t="str">
        <f t="shared" si="212"/>
        <v>нд</v>
      </c>
      <c r="E121" s="51" t="s">
        <v>24</v>
      </c>
      <c r="F121" s="51" t="s">
        <v>24</v>
      </c>
      <c r="G121" s="51" t="s">
        <v>24</v>
      </c>
      <c r="H121" s="51" t="s">
        <v>24</v>
      </c>
      <c r="I121" s="44" t="str">
        <f t="shared" si="213"/>
        <v>нд</v>
      </c>
      <c r="J121" s="51" t="s">
        <v>24</v>
      </c>
      <c r="K121" s="51" t="s">
        <v>24</v>
      </c>
      <c r="L121" s="51" t="s">
        <v>24</v>
      </c>
      <c r="M121" s="206" t="s">
        <v>24</v>
      </c>
      <c r="N121" s="75" t="str">
        <f t="shared" si="227"/>
        <v>нд</v>
      </c>
      <c r="O121" s="67" t="str">
        <f t="shared" si="219"/>
        <v>нд</v>
      </c>
      <c r="P121" s="68" t="str">
        <f t="shared" si="228"/>
        <v>нд</v>
      </c>
      <c r="Q121" s="67" t="str">
        <f t="shared" si="220"/>
        <v>нд</v>
      </c>
      <c r="R121" s="68" t="str">
        <f t="shared" si="229"/>
        <v>нд</v>
      </c>
      <c r="S121" s="67" t="str">
        <f t="shared" si="221"/>
        <v>нд</v>
      </c>
      <c r="T121" s="68" t="str">
        <f t="shared" si="230"/>
        <v>нд</v>
      </c>
      <c r="U121" s="69" t="str">
        <f t="shared" si="218"/>
        <v>нд</v>
      </c>
      <c r="V121" s="68" t="str">
        <f t="shared" si="231"/>
        <v>нд</v>
      </c>
      <c r="W121" s="72" t="str">
        <f t="shared" si="222"/>
        <v>нд</v>
      </c>
      <c r="X121" s="233"/>
    </row>
    <row r="122" spans="1:24" ht="31.5" x14ac:dyDescent="0.25">
      <c r="A122" s="114" t="s">
        <v>267</v>
      </c>
      <c r="B122" s="7" t="s">
        <v>417</v>
      </c>
      <c r="C122" s="172" t="s">
        <v>96</v>
      </c>
      <c r="D122" s="193" t="str">
        <f t="shared" si="212"/>
        <v>нд</v>
      </c>
      <c r="E122" s="51" t="s">
        <v>24</v>
      </c>
      <c r="F122" s="51" t="s">
        <v>24</v>
      </c>
      <c r="G122" s="51" t="s">
        <v>24</v>
      </c>
      <c r="H122" s="51" t="s">
        <v>24</v>
      </c>
      <c r="I122" s="44" t="str">
        <f t="shared" si="213"/>
        <v>нд</v>
      </c>
      <c r="J122" s="51" t="s">
        <v>24</v>
      </c>
      <c r="K122" s="51" t="s">
        <v>24</v>
      </c>
      <c r="L122" s="51" t="s">
        <v>24</v>
      </c>
      <c r="M122" s="206" t="s">
        <v>24</v>
      </c>
      <c r="N122" s="75" t="str">
        <f t="shared" si="227"/>
        <v>нд</v>
      </c>
      <c r="O122" s="67" t="str">
        <f t="shared" si="219"/>
        <v>нд</v>
      </c>
      <c r="P122" s="68" t="str">
        <f t="shared" si="228"/>
        <v>нд</v>
      </c>
      <c r="Q122" s="67" t="str">
        <f t="shared" si="220"/>
        <v>нд</v>
      </c>
      <c r="R122" s="68" t="str">
        <f t="shared" si="229"/>
        <v>нд</v>
      </c>
      <c r="S122" s="67" t="str">
        <f t="shared" si="221"/>
        <v>нд</v>
      </c>
      <c r="T122" s="68" t="str">
        <f t="shared" si="230"/>
        <v>нд</v>
      </c>
      <c r="U122" s="69" t="str">
        <f t="shared" si="218"/>
        <v>нд</v>
      </c>
      <c r="V122" s="68" t="str">
        <f t="shared" si="231"/>
        <v>нд</v>
      </c>
      <c r="W122" s="72" t="str">
        <f t="shared" si="222"/>
        <v>нд</v>
      </c>
      <c r="X122" s="234"/>
    </row>
    <row r="123" spans="1:24" ht="31.5" x14ac:dyDescent="0.25">
      <c r="A123" s="114" t="s">
        <v>268</v>
      </c>
      <c r="B123" s="7" t="s">
        <v>418</v>
      </c>
      <c r="C123" s="172" t="s">
        <v>97</v>
      </c>
      <c r="D123" s="193" t="str">
        <f t="shared" si="212"/>
        <v>нд</v>
      </c>
      <c r="E123" s="51" t="s">
        <v>24</v>
      </c>
      <c r="F123" s="51" t="s">
        <v>24</v>
      </c>
      <c r="G123" s="51" t="s">
        <v>24</v>
      </c>
      <c r="H123" s="51" t="s">
        <v>24</v>
      </c>
      <c r="I123" s="44" t="str">
        <f t="shared" si="213"/>
        <v>нд</v>
      </c>
      <c r="J123" s="51" t="s">
        <v>24</v>
      </c>
      <c r="K123" s="51" t="s">
        <v>24</v>
      </c>
      <c r="L123" s="51" t="s">
        <v>24</v>
      </c>
      <c r="M123" s="206" t="s">
        <v>24</v>
      </c>
      <c r="N123" s="75" t="str">
        <f t="shared" si="227"/>
        <v>нд</v>
      </c>
      <c r="O123" s="67" t="str">
        <f t="shared" si="219"/>
        <v>нд</v>
      </c>
      <c r="P123" s="68" t="str">
        <f t="shared" si="228"/>
        <v>нд</v>
      </c>
      <c r="Q123" s="67" t="str">
        <f t="shared" si="220"/>
        <v>нд</v>
      </c>
      <c r="R123" s="68" t="str">
        <f t="shared" si="229"/>
        <v>нд</v>
      </c>
      <c r="S123" s="67" t="str">
        <f t="shared" si="221"/>
        <v>нд</v>
      </c>
      <c r="T123" s="68" t="str">
        <f t="shared" si="230"/>
        <v>нд</v>
      </c>
      <c r="U123" s="69" t="str">
        <f t="shared" si="218"/>
        <v>нд</v>
      </c>
      <c r="V123" s="68" t="str">
        <f t="shared" si="231"/>
        <v>нд</v>
      </c>
      <c r="W123" s="72" t="str">
        <f t="shared" si="222"/>
        <v>нд</v>
      </c>
      <c r="X123" s="234"/>
    </row>
    <row r="124" spans="1:24" ht="31.5" x14ac:dyDescent="0.25">
      <c r="A124" s="114" t="s">
        <v>269</v>
      </c>
      <c r="B124" s="7" t="s">
        <v>419</v>
      </c>
      <c r="C124" s="172" t="s">
        <v>98</v>
      </c>
      <c r="D124" s="193" t="str">
        <f t="shared" si="212"/>
        <v>нд</v>
      </c>
      <c r="E124" s="51" t="s">
        <v>24</v>
      </c>
      <c r="F124" s="51" t="s">
        <v>24</v>
      </c>
      <c r="G124" s="51" t="s">
        <v>24</v>
      </c>
      <c r="H124" s="51" t="s">
        <v>24</v>
      </c>
      <c r="I124" s="44" t="str">
        <f t="shared" si="213"/>
        <v>нд</v>
      </c>
      <c r="J124" s="51" t="s">
        <v>24</v>
      </c>
      <c r="K124" s="51" t="s">
        <v>24</v>
      </c>
      <c r="L124" s="51" t="s">
        <v>24</v>
      </c>
      <c r="M124" s="206" t="s">
        <v>24</v>
      </c>
      <c r="N124" s="75" t="str">
        <f t="shared" si="227"/>
        <v>нд</v>
      </c>
      <c r="O124" s="67" t="str">
        <f t="shared" si="219"/>
        <v>нд</v>
      </c>
      <c r="P124" s="68" t="str">
        <f t="shared" si="228"/>
        <v>нд</v>
      </c>
      <c r="Q124" s="67" t="str">
        <f t="shared" si="220"/>
        <v>нд</v>
      </c>
      <c r="R124" s="68" t="str">
        <f t="shared" si="229"/>
        <v>нд</v>
      </c>
      <c r="S124" s="67" t="str">
        <f t="shared" si="221"/>
        <v>нд</v>
      </c>
      <c r="T124" s="68" t="str">
        <f t="shared" si="230"/>
        <v>нд</v>
      </c>
      <c r="U124" s="69" t="str">
        <f t="shared" si="218"/>
        <v>нд</v>
      </c>
      <c r="V124" s="68" t="str">
        <f t="shared" si="231"/>
        <v>нд</v>
      </c>
      <c r="W124" s="72" t="str">
        <f t="shared" si="222"/>
        <v>нд</v>
      </c>
      <c r="X124" s="234"/>
    </row>
    <row r="125" spans="1:24" ht="31.5" x14ac:dyDescent="0.25">
      <c r="A125" s="114" t="s">
        <v>270</v>
      </c>
      <c r="B125" s="7" t="s">
        <v>420</v>
      </c>
      <c r="C125" s="172" t="s">
        <v>271</v>
      </c>
      <c r="D125" s="193" t="str">
        <f>IF(NOT(SUM(E125,F125,G125,H125)=0),SUM(E125,F125,G125,H125),"нд")</f>
        <v>нд</v>
      </c>
      <c r="E125" s="51" t="s">
        <v>24</v>
      </c>
      <c r="F125" s="51" t="s">
        <v>24</v>
      </c>
      <c r="G125" s="51" t="s">
        <v>24</v>
      </c>
      <c r="H125" s="51" t="s">
        <v>24</v>
      </c>
      <c r="I125" s="44" t="str">
        <f>IF(NOT(SUM(J125,K125,L125,M125)=0),SUM(J125,K125,L125,M125),"нд")</f>
        <v>нд</v>
      </c>
      <c r="J125" s="51" t="s">
        <v>24</v>
      </c>
      <c r="K125" s="51" t="s">
        <v>24</v>
      </c>
      <c r="L125" s="51" t="s">
        <v>24</v>
      </c>
      <c r="M125" s="206" t="s">
        <v>24</v>
      </c>
      <c r="N125" s="75" t="str">
        <f t="shared" si="227"/>
        <v>нд</v>
      </c>
      <c r="O125" s="67" t="str">
        <f t="shared" si="219"/>
        <v>нд</v>
      </c>
      <c r="P125" s="68" t="str">
        <f t="shared" si="228"/>
        <v>нд</v>
      </c>
      <c r="Q125" s="67" t="str">
        <f t="shared" si="220"/>
        <v>нд</v>
      </c>
      <c r="R125" s="68" t="str">
        <f t="shared" si="229"/>
        <v>нд</v>
      </c>
      <c r="S125" s="67" t="str">
        <f t="shared" si="221"/>
        <v>нд</v>
      </c>
      <c r="T125" s="68" t="str">
        <f t="shared" si="230"/>
        <v>нд</v>
      </c>
      <c r="U125" s="69" t="str">
        <f t="shared" si="218"/>
        <v>нд</v>
      </c>
      <c r="V125" s="68" t="str">
        <f t="shared" si="231"/>
        <v>нд</v>
      </c>
      <c r="W125" s="72" t="str">
        <f t="shared" si="222"/>
        <v>нд</v>
      </c>
      <c r="X125" s="234"/>
    </row>
    <row r="126" spans="1:24" ht="47.25" x14ac:dyDescent="0.25">
      <c r="A126" s="114" t="s">
        <v>272</v>
      </c>
      <c r="B126" s="29" t="s">
        <v>421</v>
      </c>
      <c r="C126" s="172" t="s">
        <v>273</v>
      </c>
      <c r="D126" s="193" t="str">
        <f>IF(NOT(SUM(E126,F126,G126,H126)=0),SUM(E126,F126,G126,H126),"нд")</f>
        <v>нд</v>
      </c>
      <c r="E126" s="51" t="s">
        <v>24</v>
      </c>
      <c r="F126" s="51" t="s">
        <v>24</v>
      </c>
      <c r="G126" s="51" t="s">
        <v>24</v>
      </c>
      <c r="H126" s="51" t="s">
        <v>24</v>
      </c>
      <c r="I126" s="44" t="str">
        <f>IF(NOT(SUM(J126,K126,L126,M126)=0),SUM(J126,K126,L126,M126),"нд")</f>
        <v>нд</v>
      </c>
      <c r="J126" s="51" t="s">
        <v>24</v>
      </c>
      <c r="K126" s="51" t="s">
        <v>24</v>
      </c>
      <c r="L126" s="51" t="s">
        <v>24</v>
      </c>
      <c r="M126" s="206" t="s">
        <v>24</v>
      </c>
      <c r="N126" s="75" t="str">
        <f t="shared" si="227"/>
        <v>нд</v>
      </c>
      <c r="O126" s="67" t="str">
        <f t="shared" si="219"/>
        <v>нд</v>
      </c>
      <c r="P126" s="68" t="str">
        <f t="shared" si="228"/>
        <v>нд</v>
      </c>
      <c r="Q126" s="67" t="str">
        <f t="shared" si="220"/>
        <v>нд</v>
      </c>
      <c r="R126" s="68" t="str">
        <f t="shared" si="229"/>
        <v>нд</v>
      </c>
      <c r="S126" s="67" t="str">
        <f t="shared" si="221"/>
        <v>нд</v>
      </c>
      <c r="T126" s="68" t="str">
        <f t="shared" si="230"/>
        <v>нд</v>
      </c>
      <c r="U126" s="69" t="str">
        <f t="shared" si="218"/>
        <v>нд</v>
      </c>
      <c r="V126" s="68" t="str">
        <f t="shared" si="231"/>
        <v>нд</v>
      </c>
      <c r="W126" s="72" t="str">
        <f t="shared" si="222"/>
        <v>нд</v>
      </c>
      <c r="X126" s="234"/>
    </row>
    <row r="127" spans="1:24" ht="31.5" x14ac:dyDescent="0.25">
      <c r="A127" s="114" t="s">
        <v>274</v>
      </c>
      <c r="B127" s="10" t="s">
        <v>422</v>
      </c>
      <c r="C127" s="172" t="s">
        <v>275</v>
      </c>
      <c r="D127" s="193" t="str">
        <f>IF(NOT(SUM(E127,F127,G127,H127)=0),SUM(E127,F127,G127,H127),"нд")</f>
        <v>нд</v>
      </c>
      <c r="E127" s="51" t="s">
        <v>24</v>
      </c>
      <c r="F127" s="51" t="s">
        <v>24</v>
      </c>
      <c r="G127" s="51" t="s">
        <v>24</v>
      </c>
      <c r="H127" s="51" t="s">
        <v>24</v>
      </c>
      <c r="I127" s="44" t="str">
        <f>IF(NOT(SUM(J127,K127,L127,M127)=0),SUM(J127,K127,L127,M127),"нд")</f>
        <v>нд</v>
      </c>
      <c r="J127" s="51" t="s">
        <v>24</v>
      </c>
      <c r="K127" s="51" t="s">
        <v>24</v>
      </c>
      <c r="L127" s="51" t="s">
        <v>24</v>
      </c>
      <c r="M127" s="206" t="s">
        <v>24</v>
      </c>
      <c r="N127" s="75" t="str">
        <f t="shared" si="227"/>
        <v>нд</v>
      </c>
      <c r="O127" s="67" t="str">
        <f t="shared" ref="O127:O129" si="232">IF(NOT(IFERROR(ROUND((I127-D127)/D127*100,2),"нд")=0),IFERROR(ROUND((I127-D127)/D127*100,2),"нд"),"нд")</f>
        <v>нд</v>
      </c>
      <c r="P127" s="68" t="str">
        <f t="shared" si="228"/>
        <v>нд</v>
      </c>
      <c r="Q127" s="67" t="str">
        <f t="shared" ref="Q127:Q129" si="233">IF(NOT(IFERROR(ROUND((J127-E127)/E127*100,2),"нд")=0),IFERROR(ROUND((J127-E127)/E127*100,2),"нд"),"нд")</f>
        <v>нд</v>
      </c>
      <c r="R127" s="68" t="str">
        <f t="shared" si="229"/>
        <v>нд</v>
      </c>
      <c r="S127" s="67" t="str">
        <f t="shared" ref="S127:S129" si="234">IF(NOT(IFERROR(ROUND((K127-F127)/F127*100,2),"нд")=0),IFERROR(ROUND((K127-F127)/F127*100,2),"нд"),"нд")</f>
        <v>нд</v>
      </c>
      <c r="T127" s="68" t="str">
        <f t="shared" si="230"/>
        <v>нд</v>
      </c>
      <c r="U127" s="69" t="str">
        <f t="shared" si="218"/>
        <v>нд</v>
      </c>
      <c r="V127" s="68" t="str">
        <f t="shared" si="231"/>
        <v>нд</v>
      </c>
      <c r="W127" s="72" t="str">
        <f t="shared" ref="W127:W129" si="235">IF(NOT(IFERROR(ROUND((M127-H127)/H127*100,2),"нд")=0),IFERROR(ROUND((M127-H127)/H127*100,2),"нд"),"нд")</f>
        <v>нд</v>
      </c>
      <c r="X127" s="234"/>
    </row>
    <row r="128" spans="1:24" ht="31.5" x14ac:dyDescent="0.25">
      <c r="A128" s="114" t="s">
        <v>276</v>
      </c>
      <c r="B128" s="7" t="s">
        <v>423</v>
      </c>
      <c r="C128" s="172" t="s">
        <v>277</v>
      </c>
      <c r="D128" s="193" t="str">
        <f>IF(NOT(SUM(E128,F128,G128,H128)=0),SUM(E128,F128,G128,H128),"нд")</f>
        <v>нд</v>
      </c>
      <c r="E128" s="51" t="s">
        <v>24</v>
      </c>
      <c r="F128" s="51" t="s">
        <v>24</v>
      </c>
      <c r="G128" s="51" t="s">
        <v>24</v>
      </c>
      <c r="H128" s="51" t="s">
        <v>24</v>
      </c>
      <c r="I128" s="44" t="str">
        <f>IF(NOT(SUM(J128,K128,L128,M128)=0),SUM(J128,K128,L128,M128),"нд")</f>
        <v>нд</v>
      </c>
      <c r="J128" s="51" t="s">
        <v>24</v>
      </c>
      <c r="K128" s="51" t="s">
        <v>24</v>
      </c>
      <c r="L128" s="51" t="s">
        <v>24</v>
      </c>
      <c r="M128" s="206" t="s">
        <v>24</v>
      </c>
      <c r="N128" s="75" t="str">
        <f t="shared" si="227"/>
        <v>нд</v>
      </c>
      <c r="O128" s="67" t="str">
        <f t="shared" si="232"/>
        <v>нд</v>
      </c>
      <c r="P128" s="68" t="str">
        <f t="shared" si="228"/>
        <v>нд</v>
      </c>
      <c r="Q128" s="67" t="str">
        <f t="shared" si="233"/>
        <v>нд</v>
      </c>
      <c r="R128" s="68" t="str">
        <f t="shared" si="229"/>
        <v>нд</v>
      </c>
      <c r="S128" s="67" t="str">
        <f t="shared" si="234"/>
        <v>нд</v>
      </c>
      <c r="T128" s="68" t="str">
        <f t="shared" si="230"/>
        <v>нд</v>
      </c>
      <c r="U128" s="69" t="str">
        <f t="shared" si="218"/>
        <v>нд</v>
      </c>
      <c r="V128" s="68" t="str">
        <f t="shared" si="231"/>
        <v>нд</v>
      </c>
      <c r="W128" s="72" t="str">
        <f t="shared" si="235"/>
        <v>нд</v>
      </c>
      <c r="X128" s="234"/>
    </row>
    <row r="129" spans="1:24" ht="31.5" x14ac:dyDescent="0.25">
      <c r="A129" s="114" t="s">
        <v>442</v>
      </c>
      <c r="B129" s="7" t="s">
        <v>443</v>
      </c>
      <c r="C129" s="172" t="s">
        <v>444</v>
      </c>
      <c r="D129" s="193" t="str">
        <f>IF(NOT(SUM(E129,F129,G129,H129)=0),SUM(E129,F129,G129,H129),"нд")</f>
        <v>нд</v>
      </c>
      <c r="E129" s="51" t="s">
        <v>24</v>
      </c>
      <c r="F129" s="51" t="s">
        <v>24</v>
      </c>
      <c r="G129" s="51" t="s">
        <v>24</v>
      </c>
      <c r="H129" s="51" t="s">
        <v>24</v>
      </c>
      <c r="I129" s="44" t="str">
        <f>IF(NOT(SUM(J129,K129,L129,M129)=0),SUM(J129,K129,L129,M129),"нд")</f>
        <v>нд</v>
      </c>
      <c r="J129" s="51" t="s">
        <v>24</v>
      </c>
      <c r="K129" s="51" t="s">
        <v>24</v>
      </c>
      <c r="L129" s="51" t="s">
        <v>24</v>
      </c>
      <c r="M129" s="206" t="s">
        <v>24</v>
      </c>
      <c r="N129" s="75" t="str">
        <f t="shared" si="227"/>
        <v>нд</v>
      </c>
      <c r="O129" s="67" t="str">
        <f t="shared" si="232"/>
        <v>нд</v>
      </c>
      <c r="P129" s="68" t="str">
        <f t="shared" si="228"/>
        <v>нд</v>
      </c>
      <c r="Q129" s="67" t="str">
        <f t="shared" si="233"/>
        <v>нд</v>
      </c>
      <c r="R129" s="68" t="str">
        <f t="shared" si="229"/>
        <v>нд</v>
      </c>
      <c r="S129" s="67" t="str">
        <f t="shared" si="234"/>
        <v>нд</v>
      </c>
      <c r="T129" s="68" t="str">
        <f t="shared" si="230"/>
        <v>нд</v>
      </c>
      <c r="U129" s="69" t="str">
        <f t="shared" si="218"/>
        <v>нд</v>
      </c>
      <c r="V129" s="68" t="str">
        <f t="shared" si="231"/>
        <v>нд</v>
      </c>
      <c r="W129" s="72" t="str">
        <f t="shared" si="235"/>
        <v>нд</v>
      </c>
      <c r="X129" s="233"/>
    </row>
    <row r="130" spans="1:24" ht="47.25" x14ac:dyDescent="0.25">
      <c r="A130" s="112" t="s">
        <v>278</v>
      </c>
      <c r="B130" s="14" t="s">
        <v>279</v>
      </c>
      <c r="C130" s="167" t="s">
        <v>23</v>
      </c>
      <c r="D130" s="155">
        <f t="shared" ref="D130:M130" si="236">IF(NOT(SUM(D131,D151)=0),SUM(D131,D151),"нд")</f>
        <v>4.9370000000000003</v>
      </c>
      <c r="E130" s="42" t="str">
        <f t="shared" si="236"/>
        <v>нд</v>
      </c>
      <c r="F130" s="42" t="str">
        <f t="shared" si="236"/>
        <v>нд</v>
      </c>
      <c r="G130" s="42">
        <f t="shared" ref="G130" si="237">IF(NOT(SUM(G131,G151)=0),SUM(G131,G151),"нд")</f>
        <v>4.9370000000000003</v>
      </c>
      <c r="H130" s="42" t="str">
        <f t="shared" si="236"/>
        <v>нд</v>
      </c>
      <c r="I130" s="42" t="str">
        <f t="shared" si="236"/>
        <v>нд</v>
      </c>
      <c r="J130" s="42" t="str">
        <f t="shared" si="236"/>
        <v>нд</v>
      </c>
      <c r="K130" s="42" t="str">
        <f t="shared" si="236"/>
        <v>нд</v>
      </c>
      <c r="L130" s="42" t="str">
        <f t="shared" ref="L130" si="238">IF(NOT(SUM(L131,L151)=0),SUM(L131,L151),"нд")</f>
        <v>нд</v>
      </c>
      <c r="M130" s="191" t="str">
        <f t="shared" si="236"/>
        <v>нд</v>
      </c>
      <c r="N130" s="155">
        <f t="shared" ref="N130" si="239">IF(NOT(SUM(N131,N151)=0),SUM(N131,N151),"нд")</f>
        <v>-4.9370000000000003</v>
      </c>
      <c r="O130" s="85" t="str">
        <f t="shared" si="219"/>
        <v>нд</v>
      </c>
      <c r="P130" s="42" t="str">
        <f t="shared" ref="P130" si="240">IF(NOT(SUM(P131,P151)=0),SUM(P131,P151),"нд")</f>
        <v>нд</v>
      </c>
      <c r="Q130" s="85" t="str">
        <f t="shared" si="220"/>
        <v>нд</v>
      </c>
      <c r="R130" s="42" t="str">
        <f t="shared" ref="R130" si="241">IF(NOT(SUM(R131,R151)=0),SUM(R131,R151),"нд")</f>
        <v>нд</v>
      </c>
      <c r="S130" s="85" t="str">
        <f t="shared" si="221"/>
        <v>нд</v>
      </c>
      <c r="T130" s="42">
        <f t="shared" ref="T130" si="242">IF(NOT(SUM(T131,T151)=0),SUM(T131,T151),"нд")</f>
        <v>-4.9370000000000003</v>
      </c>
      <c r="U130" s="69" t="str">
        <f t="shared" si="218"/>
        <v>нд</v>
      </c>
      <c r="V130" s="42" t="str">
        <f t="shared" ref="V130" si="243">IF(NOT(SUM(V131,V151)=0),SUM(V131,V151),"нд")</f>
        <v>нд</v>
      </c>
      <c r="W130" s="86" t="str">
        <f t="shared" si="222"/>
        <v>нд</v>
      </c>
      <c r="X130" s="234"/>
    </row>
    <row r="131" spans="1:24" ht="31.5" x14ac:dyDescent="0.25">
      <c r="A131" s="113" t="s">
        <v>280</v>
      </c>
      <c r="B131" s="15" t="s">
        <v>281</v>
      </c>
      <c r="C131" s="168" t="s">
        <v>23</v>
      </c>
      <c r="D131" s="156">
        <f t="shared" ref="D131:V131" si="244">IF(NOT(SUM(D132)=0),SUM(D132),"нд")</f>
        <v>4.9370000000000003</v>
      </c>
      <c r="E131" s="57" t="str">
        <f t="shared" si="244"/>
        <v>нд</v>
      </c>
      <c r="F131" s="57" t="str">
        <f t="shared" si="244"/>
        <v>нд</v>
      </c>
      <c r="G131" s="57">
        <f t="shared" si="244"/>
        <v>4.9370000000000003</v>
      </c>
      <c r="H131" s="57" t="str">
        <f t="shared" si="244"/>
        <v>нд</v>
      </c>
      <c r="I131" s="57" t="str">
        <f t="shared" si="244"/>
        <v>нд</v>
      </c>
      <c r="J131" s="57" t="str">
        <f t="shared" si="244"/>
        <v>нд</v>
      </c>
      <c r="K131" s="57" t="str">
        <f t="shared" si="244"/>
        <v>нд</v>
      </c>
      <c r="L131" s="57" t="str">
        <f t="shared" si="244"/>
        <v>нд</v>
      </c>
      <c r="M131" s="207" t="str">
        <f t="shared" si="244"/>
        <v>нд</v>
      </c>
      <c r="N131" s="156">
        <f t="shared" si="244"/>
        <v>-4.9370000000000003</v>
      </c>
      <c r="O131" s="66" t="str">
        <f t="shared" si="219"/>
        <v>нд</v>
      </c>
      <c r="P131" s="57" t="str">
        <f t="shared" si="244"/>
        <v>нд</v>
      </c>
      <c r="Q131" s="66" t="str">
        <f t="shared" si="220"/>
        <v>нд</v>
      </c>
      <c r="R131" s="57" t="str">
        <f t="shared" si="244"/>
        <v>нд</v>
      </c>
      <c r="S131" s="66" t="str">
        <f t="shared" si="221"/>
        <v>нд</v>
      </c>
      <c r="T131" s="57">
        <f t="shared" si="244"/>
        <v>-4.9370000000000003</v>
      </c>
      <c r="U131" s="69" t="str">
        <f t="shared" si="218"/>
        <v>нд</v>
      </c>
      <c r="V131" s="57" t="str">
        <f t="shared" si="244"/>
        <v>нд</v>
      </c>
      <c r="W131" s="102" t="str">
        <f t="shared" si="222"/>
        <v>нд</v>
      </c>
      <c r="X131" s="234"/>
    </row>
    <row r="132" spans="1:24" x14ac:dyDescent="0.25">
      <c r="A132" s="108" t="s">
        <v>282</v>
      </c>
      <c r="B132" s="5" t="s">
        <v>29</v>
      </c>
      <c r="C132" s="175" t="s">
        <v>23</v>
      </c>
      <c r="D132" s="158">
        <f t="shared" ref="D132:M132" si="245">IF(NOT(SUM(D133:D150)=0),SUM(D133:D150),"нд")</f>
        <v>4.9370000000000003</v>
      </c>
      <c r="E132" s="49" t="str">
        <f t="shared" si="245"/>
        <v>нд</v>
      </c>
      <c r="F132" s="49" t="str">
        <f t="shared" si="245"/>
        <v>нд</v>
      </c>
      <c r="G132" s="49">
        <f t="shared" ref="G132" si="246">IF(NOT(SUM(G133:G150)=0),SUM(G133:G150),"нд")</f>
        <v>4.9370000000000003</v>
      </c>
      <c r="H132" s="49" t="str">
        <f t="shared" si="245"/>
        <v>нд</v>
      </c>
      <c r="I132" s="49" t="str">
        <f t="shared" si="245"/>
        <v>нд</v>
      </c>
      <c r="J132" s="49" t="str">
        <f t="shared" si="245"/>
        <v>нд</v>
      </c>
      <c r="K132" s="49" t="str">
        <f t="shared" si="245"/>
        <v>нд</v>
      </c>
      <c r="L132" s="49" t="str">
        <f t="shared" ref="L132" si="247">IF(NOT(SUM(L133:L150)=0),SUM(L133:L150),"нд")</f>
        <v>нд</v>
      </c>
      <c r="M132" s="199" t="str">
        <f t="shared" si="245"/>
        <v>нд</v>
      </c>
      <c r="N132" s="134">
        <f t="shared" ref="N132" si="248">IF(NOT(SUM(N133:N150)=0),SUM(N133:N150),"нд")</f>
        <v>-4.9370000000000003</v>
      </c>
      <c r="O132" s="88" t="str">
        <f t="shared" si="219"/>
        <v>нд</v>
      </c>
      <c r="P132" s="87" t="str">
        <f t="shared" ref="P132" si="249">IF(NOT(SUM(P133:P150)=0),SUM(P133:P150),"нд")</f>
        <v>нд</v>
      </c>
      <c r="Q132" s="88" t="str">
        <f t="shared" si="220"/>
        <v>нд</v>
      </c>
      <c r="R132" s="87" t="str">
        <f t="shared" ref="R132" si="250">IF(NOT(SUM(R133:R150)=0),SUM(R133:R150),"нд")</f>
        <v>нд</v>
      </c>
      <c r="S132" s="88" t="str">
        <f t="shared" si="221"/>
        <v>нд</v>
      </c>
      <c r="T132" s="87">
        <f t="shared" ref="T132" si="251">IF(NOT(SUM(T133:T150)=0),SUM(T133:T150),"нд")</f>
        <v>-4.9370000000000003</v>
      </c>
      <c r="U132" s="69" t="str">
        <f t="shared" si="218"/>
        <v>нд</v>
      </c>
      <c r="V132" s="87" t="str">
        <f t="shared" ref="V132" si="252">IF(NOT(SUM(V133:V150)=0),SUM(V133:V150),"нд")</f>
        <v>нд</v>
      </c>
      <c r="W132" s="90" t="str">
        <f t="shared" si="222"/>
        <v>нд</v>
      </c>
      <c r="X132" s="234"/>
    </row>
    <row r="133" spans="1:24" ht="31.5" x14ac:dyDescent="0.25">
      <c r="A133" s="114" t="s">
        <v>283</v>
      </c>
      <c r="B133" s="6" t="s">
        <v>30</v>
      </c>
      <c r="C133" s="172" t="s">
        <v>31</v>
      </c>
      <c r="D133" s="193" t="str">
        <f>IF(NOT(SUM(E133,F133,G133,H133)=0),SUM(E133,F133,G133,H133),"нд")</f>
        <v>нд</v>
      </c>
      <c r="E133" s="51" t="s">
        <v>24</v>
      </c>
      <c r="F133" s="51" t="s">
        <v>24</v>
      </c>
      <c r="G133" s="51" t="s">
        <v>24</v>
      </c>
      <c r="H133" s="51" t="s">
        <v>24</v>
      </c>
      <c r="I133" s="44" t="str">
        <f>IF(NOT(SUM(J133,K133,L133,M133)=0),SUM(J133,K133,L133,M133),"нд")</f>
        <v>нд</v>
      </c>
      <c r="J133" s="51" t="s">
        <v>24</v>
      </c>
      <c r="K133" s="51" t="s">
        <v>24</v>
      </c>
      <c r="L133" s="51" t="s">
        <v>24</v>
      </c>
      <c r="M133" s="206" t="s">
        <v>24</v>
      </c>
      <c r="N133" s="75" t="str">
        <f t="shared" ref="N133:N150" si="253">IF(NOT(SUM(P133,R133,T133,V133)=0),SUM(P133,R133,T133,V133),"нд")</f>
        <v>нд</v>
      </c>
      <c r="O133" s="67" t="str">
        <f t="shared" ref="O133:O143" si="254">IF(NOT(IFERROR(ROUND((I133-D133)/D133*100,2),"нд")=0),IFERROR(ROUND((I133-D133)/D133*100,2),"нд"),"нд")</f>
        <v>нд</v>
      </c>
      <c r="P133" s="68" t="str">
        <f t="shared" ref="P133:P150" si="255">IF(SUM(H133)-SUM(C133)=0,"нд",SUM(H133)-SUM(C133))</f>
        <v>нд</v>
      </c>
      <c r="Q133" s="67" t="str">
        <f t="shared" ref="Q133:Q143" si="256">IF(NOT(IFERROR(ROUND((J133-E133)/E133*100,2),"нд")=0),IFERROR(ROUND((J133-E133)/E133*100,2),"нд"),"нд")</f>
        <v>нд</v>
      </c>
      <c r="R133" s="68" t="str">
        <f t="shared" ref="R133:R150" si="257">IF(SUM(J133)-SUM(E133)=0,"нд",SUM(J133)-SUM(E133))</f>
        <v>нд</v>
      </c>
      <c r="S133" s="67" t="str">
        <f t="shared" ref="S133:S143" si="258">IF(NOT(IFERROR(ROUND((K133-F133)/F133*100,2),"нд")=0),IFERROR(ROUND((K133-F133)/F133*100,2),"нд"),"нд")</f>
        <v>нд</v>
      </c>
      <c r="T133" s="68" t="str">
        <f t="shared" ref="T133:T150" si="259">IF(SUM(L133)-SUM(G133)=0,"нд",SUM(L133)-SUM(G133))</f>
        <v>нд</v>
      </c>
      <c r="U133" s="69" t="str">
        <f t="shared" si="218"/>
        <v>нд</v>
      </c>
      <c r="V133" s="68" t="str">
        <f t="shared" ref="V133:V150" si="260">IF(SUM(M133)-SUM(H133)=0,"нд",SUM(M133)-SUM(H133))</f>
        <v>нд</v>
      </c>
      <c r="W133" s="72" t="str">
        <f t="shared" ref="W133:W143" si="261">IF(NOT(IFERROR(ROUND((M133-H133)/H133*100,2),"нд")=0),IFERROR(ROUND((M133-H133)/H133*100,2),"нд"),"нд")</f>
        <v>нд</v>
      </c>
      <c r="X133" s="234"/>
    </row>
    <row r="134" spans="1:24" ht="31.5" x14ac:dyDescent="0.25">
      <c r="A134" s="114" t="s">
        <v>284</v>
      </c>
      <c r="B134" s="6" t="s">
        <v>32</v>
      </c>
      <c r="C134" s="172" t="s">
        <v>33</v>
      </c>
      <c r="D134" s="193" t="str">
        <f t="shared" ref="D134:D139" si="262">IF(NOT(SUM(E134,F134,G134,H134)=0),SUM(E134,F134,G134,H134),"нд")</f>
        <v>нд</v>
      </c>
      <c r="E134" s="51" t="s">
        <v>24</v>
      </c>
      <c r="F134" s="51" t="s">
        <v>24</v>
      </c>
      <c r="G134" s="51" t="s">
        <v>24</v>
      </c>
      <c r="H134" s="51" t="s">
        <v>24</v>
      </c>
      <c r="I134" s="44" t="str">
        <f t="shared" ref="I134:I139" si="263">IF(NOT(SUM(J134,K134,L134,M134)=0),SUM(J134,K134,L134,M134),"нд")</f>
        <v>нд</v>
      </c>
      <c r="J134" s="51" t="s">
        <v>24</v>
      </c>
      <c r="K134" s="51" t="s">
        <v>24</v>
      </c>
      <c r="L134" s="51" t="s">
        <v>24</v>
      </c>
      <c r="M134" s="206" t="s">
        <v>24</v>
      </c>
      <c r="N134" s="75" t="str">
        <f t="shared" si="253"/>
        <v>нд</v>
      </c>
      <c r="O134" s="67" t="str">
        <f t="shared" si="254"/>
        <v>нд</v>
      </c>
      <c r="P134" s="68" t="str">
        <f t="shared" si="255"/>
        <v>нд</v>
      </c>
      <c r="Q134" s="67" t="str">
        <f t="shared" si="256"/>
        <v>нд</v>
      </c>
      <c r="R134" s="68" t="str">
        <f t="shared" si="257"/>
        <v>нд</v>
      </c>
      <c r="S134" s="67" t="str">
        <f t="shared" si="258"/>
        <v>нд</v>
      </c>
      <c r="T134" s="68" t="str">
        <f t="shared" si="259"/>
        <v>нд</v>
      </c>
      <c r="U134" s="69" t="str">
        <f t="shared" si="218"/>
        <v>нд</v>
      </c>
      <c r="V134" s="68" t="str">
        <f t="shared" si="260"/>
        <v>нд</v>
      </c>
      <c r="W134" s="72" t="str">
        <f t="shared" si="261"/>
        <v>нд</v>
      </c>
      <c r="X134" s="234"/>
    </row>
    <row r="135" spans="1:24" ht="31.5" x14ac:dyDescent="0.25">
      <c r="A135" s="114" t="s">
        <v>285</v>
      </c>
      <c r="B135" s="6" t="s">
        <v>34</v>
      </c>
      <c r="C135" s="172" t="s">
        <v>35</v>
      </c>
      <c r="D135" s="193" t="str">
        <f t="shared" si="262"/>
        <v>нд</v>
      </c>
      <c r="E135" s="51" t="s">
        <v>24</v>
      </c>
      <c r="F135" s="51" t="s">
        <v>24</v>
      </c>
      <c r="G135" s="51" t="s">
        <v>24</v>
      </c>
      <c r="H135" s="51" t="s">
        <v>24</v>
      </c>
      <c r="I135" s="44" t="str">
        <f t="shared" si="263"/>
        <v>нд</v>
      </c>
      <c r="J135" s="51" t="s">
        <v>24</v>
      </c>
      <c r="K135" s="51" t="s">
        <v>24</v>
      </c>
      <c r="L135" s="51" t="s">
        <v>24</v>
      </c>
      <c r="M135" s="206" t="s">
        <v>24</v>
      </c>
      <c r="N135" s="75" t="str">
        <f t="shared" si="253"/>
        <v>нд</v>
      </c>
      <c r="O135" s="67" t="str">
        <f t="shared" si="254"/>
        <v>нд</v>
      </c>
      <c r="P135" s="68" t="str">
        <f t="shared" si="255"/>
        <v>нд</v>
      </c>
      <c r="Q135" s="67" t="str">
        <f t="shared" si="256"/>
        <v>нд</v>
      </c>
      <c r="R135" s="68" t="str">
        <f t="shared" si="257"/>
        <v>нд</v>
      </c>
      <c r="S135" s="67" t="str">
        <f t="shared" si="258"/>
        <v>нд</v>
      </c>
      <c r="T135" s="68" t="str">
        <f t="shared" si="259"/>
        <v>нд</v>
      </c>
      <c r="U135" s="69" t="str">
        <f t="shared" si="218"/>
        <v>нд</v>
      </c>
      <c r="V135" s="68" t="str">
        <f t="shared" si="260"/>
        <v>нд</v>
      </c>
      <c r="W135" s="72" t="str">
        <f t="shared" si="261"/>
        <v>нд</v>
      </c>
      <c r="X135" s="234"/>
    </row>
    <row r="136" spans="1:24" x14ac:dyDescent="0.25">
      <c r="A136" s="114" t="s">
        <v>286</v>
      </c>
      <c r="B136" s="6" t="s">
        <v>36</v>
      </c>
      <c r="C136" s="173" t="s">
        <v>37</v>
      </c>
      <c r="D136" s="201" t="str">
        <f t="shared" si="262"/>
        <v>нд</v>
      </c>
      <c r="E136" s="54" t="s">
        <v>24</v>
      </c>
      <c r="F136" s="54" t="s">
        <v>24</v>
      </c>
      <c r="G136" s="54" t="s">
        <v>24</v>
      </c>
      <c r="H136" s="54" t="s">
        <v>24</v>
      </c>
      <c r="I136" s="52" t="str">
        <f t="shared" si="263"/>
        <v>нд</v>
      </c>
      <c r="J136" s="54" t="s">
        <v>24</v>
      </c>
      <c r="K136" s="54" t="s">
        <v>24</v>
      </c>
      <c r="L136" s="54" t="s">
        <v>24</v>
      </c>
      <c r="M136" s="203" t="s">
        <v>24</v>
      </c>
      <c r="N136" s="75" t="str">
        <f t="shared" si="253"/>
        <v>нд</v>
      </c>
      <c r="O136" s="67" t="str">
        <f t="shared" si="254"/>
        <v>нд</v>
      </c>
      <c r="P136" s="68" t="str">
        <f t="shared" si="255"/>
        <v>нд</v>
      </c>
      <c r="Q136" s="67" t="str">
        <f t="shared" si="256"/>
        <v>нд</v>
      </c>
      <c r="R136" s="68" t="str">
        <f t="shared" si="257"/>
        <v>нд</v>
      </c>
      <c r="S136" s="67" t="str">
        <f t="shared" si="258"/>
        <v>нд</v>
      </c>
      <c r="T136" s="68" t="str">
        <f t="shared" si="259"/>
        <v>нд</v>
      </c>
      <c r="U136" s="69" t="str">
        <f t="shared" si="218"/>
        <v>нд</v>
      </c>
      <c r="V136" s="68" t="str">
        <f t="shared" si="260"/>
        <v>нд</v>
      </c>
      <c r="W136" s="72" t="str">
        <f t="shared" si="261"/>
        <v>нд</v>
      </c>
      <c r="X136" s="234"/>
    </row>
    <row r="137" spans="1:24" x14ac:dyDescent="0.25">
      <c r="A137" s="114" t="s">
        <v>287</v>
      </c>
      <c r="B137" s="6" t="s">
        <v>38</v>
      </c>
      <c r="C137" s="173" t="s">
        <v>39</v>
      </c>
      <c r="D137" s="201" t="str">
        <f t="shared" si="262"/>
        <v>нд</v>
      </c>
      <c r="E137" s="54" t="s">
        <v>24</v>
      </c>
      <c r="F137" s="54" t="s">
        <v>24</v>
      </c>
      <c r="G137" s="54" t="s">
        <v>24</v>
      </c>
      <c r="H137" s="54" t="s">
        <v>24</v>
      </c>
      <c r="I137" s="52" t="str">
        <f t="shared" si="263"/>
        <v>нд</v>
      </c>
      <c r="J137" s="54" t="s">
        <v>24</v>
      </c>
      <c r="K137" s="54" t="s">
        <v>24</v>
      </c>
      <c r="L137" s="54" t="s">
        <v>24</v>
      </c>
      <c r="M137" s="203" t="s">
        <v>24</v>
      </c>
      <c r="N137" s="75" t="str">
        <f t="shared" si="253"/>
        <v>нд</v>
      </c>
      <c r="O137" s="67" t="str">
        <f t="shared" si="254"/>
        <v>нд</v>
      </c>
      <c r="P137" s="68" t="str">
        <f t="shared" si="255"/>
        <v>нд</v>
      </c>
      <c r="Q137" s="67" t="str">
        <f t="shared" si="256"/>
        <v>нд</v>
      </c>
      <c r="R137" s="68" t="str">
        <f t="shared" si="257"/>
        <v>нд</v>
      </c>
      <c r="S137" s="67" t="str">
        <f t="shared" si="258"/>
        <v>нд</v>
      </c>
      <c r="T137" s="68" t="str">
        <f t="shared" si="259"/>
        <v>нд</v>
      </c>
      <c r="U137" s="69" t="str">
        <f t="shared" si="218"/>
        <v>нд</v>
      </c>
      <c r="V137" s="68" t="str">
        <f t="shared" si="260"/>
        <v>нд</v>
      </c>
      <c r="W137" s="72" t="str">
        <f t="shared" si="261"/>
        <v>нд</v>
      </c>
      <c r="X137" s="234"/>
    </row>
    <row r="138" spans="1:24" x14ac:dyDescent="0.25">
      <c r="A138" s="114" t="s">
        <v>288</v>
      </c>
      <c r="B138" s="6" t="s">
        <v>40</v>
      </c>
      <c r="C138" s="173" t="s">
        <v>41</v>
      </c>
      <c r="D138" s="201" t="str">
        <f>IF(NOT(SUM(E138,F138,G138,H138)=0),SUM(E138,F138,G138,H138),"нд")</f>
        <v>нд</v>
      </c>
      <c r="E138" s="54" t="s">
        <v>24</v>
      </c>
      <c r="F138" s="54" t="s">
        <v>24</v>
      </c>
      <c r="G138" s="54" t="s">
        <v>24</v>
      </c>
      <c r="H138" s="54" t="s">
        <v>24</v>
      </c>
      <c r="I138" s="52" t="str">
        <f>IF(NOT(SUM(J138,K138,L138,M138)=0),SUM(J138,K138,L138,M138),"нд")</f>
        <v>нд</v>
      </c>
      <c r="J138" s="54" t="s">
        <v>24</v>
      </c>
      <c r="K138" s="54" t="s">
        <v>24</v>
      </c>
      <c r="L138" s="54" t="s">
        <v>24</v>
      </c>
      <c r="M138" s="203" t="s">
        <v>24</v>
      </c>
      <c r="N138" s="75" t="str">
        <f t="shared" si="253"/>
        <v>нд</v>
      </c>
      <c r="O138" s="67" t="str">
        <f t="shared" si="254"/>
        <v>нд</v>
      </c>
      <c r="P138" s="68" t="str">
        <f t="shared" si="255"/>
        <v>нд</v>
      </c>
      <c r="Q138" s="67" t="str">
        <f t="shared" si="256"/>
        <v>нд</v>
      </c>
      <c r="R138" s="68" t="str">
        <f t="shared" si="257"/>
        <v>нд</v>
      </c>
      <c r="S138" s="67" t="str">
        <f t="shared" si="258"/>
        <v>нд</v>
      </c>
      <c r="T138" s="68" t="str">
        <f t="shared" si="259"/>
        <v>нд</v>
      </c>
      <c r="U138" s="69" t="str">
        <f t="shared" si="218"/>
        <v>нд</v>
      </c>
      <c r="V138" s="68" t="str">
        <f t="shared" si="260"/>
        <v>нд</v>
      </c>
      <c r="W138" s="72" t="str">
        <f t="shared" si="261"/>
        <v>нд</v>
      </c>
      <c r="X138" s="234"/>
    </row>
    <row r="139" spans="1:24" ht="31.5" x14ac:dyDescent="0.25">
      <c r="A139" s="114" t="s">
        <v>289</v>
      </c>
      <c r="B139" s="6" t="s">
        <v>42</v>
      </c>
      <c r="C139" s="172" t="s">
        <v>43</v>
      </c>
      <c r="D139" s="201" t="str">
        <f t="shared" si="262"/>
        <v>нд</v>
      </c>
      <c r="E139" s="54" t="s">
        <v>24</v>
      </c>
      <c r="F139" s="54" t="s">
        <v>24</v>
      </c>
      <c r="G139" s="54" t="s">
        <v>24</v>
      </c>
      <c r="H139" s="54" t="s">
        <v>24</v>
      </c>
      <c r="I139" s="52" t="str">
        <f t="shared" si="263"/>
        <v>нд</v>
      </c>
      <c r="J139" s="54" t="s">
        <v>24</v>
      </c>
      <c r="K139" s="54" t="s">
        <v>24</v>
      </c>
      <c r="L139" s="54" t="s">
        <v>24</v>
      </c>
      <c r="M139" s="203" t="s">
        <v>24</v>
      </c>
      <c r="N139" s="75" t="str">
        <f t="shared" si="253"/>
        <v>нд</v>
      </c>
      <c r="O139" s="67" t="str">
        <f t="shared" si="254"/>
        <v>нд</v>
      </c>
      <c r="P139" s="68" t="str">
        <f t="shared" si="255"/>
        <v>нд</v>
      </c>
      <c r="Q139" s="67" t="str">
        <f t="shared" si="256"/>
        <v>нд</v>
      </c>
      <c r="R139" s="68" t="str">
        <f t="shared" si="257"/>
        <v>нд</v>
      </c>
      <c r="S139" s="67" t="str">
        <f t="shared" si="258"/>
        <v>нд</v>
      </c>
      <c r="T139" s="68" t="str">
        <f t="shared" si="259"/>
        <v>нд</v>
      </c>
      <c r="U139" s="69" t="str">
        <f t="shared" si="218"/>
        <v>нд</v>
      </c>
      <c r="V139" s="68" t="str">
        <f t="shared" si="260"/>
        <v>нд</v>
      </c>
      <c r="W139" s="72" t="str">
        <f t="shared" si="261"/>
        <v>нд</v>
      </c>
      <c r="X139" s="234"/>
    </row>
    <row r="140" spans="1:24" ht="47.25" x14ac:dyDescent="0.25">
      <c r="A140" s="114" t="s">
        <v>290</v>
      </c>
      <c r="B140" s="6" t="s">
        <v>44</v>
      </c>
      <c r="C140" s="173" t="s">
        <v>45</v>
      </c>
      <c r="D140" s="201" t="str">
        <f>IF(NOT(SUM(E140,F140,G140,H140)=0),SUM(E140,F140,G140,H140),"нд")</f>
        <v>нд</v>
      </c>
      <c r="E140" s="54" t="s">
        <v>24</v>
      </c>
      <c r="F140" s="54" t="s">
        <v>24</v>
      </c>
      <c r="G140" s="54" t="s">
        <v>24</v>
      </c>
      <c r="H140" s="54" t="s">
        <v>24</v>
      </c>
      <c r="I140" s="52" t="str">
        <f>IF(NOT(SUM(J140,K140,L140,M140)=0),SUM(J140,K140,L140,M140),"нд")</f>
        <v>нд</v>
      </c>
      <c r="J140" s="54" t="s">
        <v>24</v>
      </c>
      <c r="K140" s="54" t="s">
        <v>24</v>
      </c>
      <c r="L140" s="54" t="s">
        <v>24</v>
      </c>
      <c r="M140" s="203" t="s">
        <v>24</v>
      </c>
      <c r="N140" s="75" t="str">
        <f t="shared" si="253"/>
        <v>нд</v>
      </c>
      <c r="O140" s="67" t="str">
        <f t="shared" si="254"/>
        <v>нд</v>
      </c>
      <c r="P140" s="68" t="str">
        <f t="shared" si="255"/>
        <v>нд</v>
      </c>
      <c r="Q140" s="67" t="str">
        <f t="shared" si="256"/>
        <v>нд</v>
      </c>
      <c r="R140" s="68" t="str">
        <f t="shared" si="257"/>
        <v>нд</v>
      </c>
      <c r="S140" s="67" t="str">
        <f t="shared" si="258"/>
        <v>нд</v>
      </c>
      <c r="T140" s="68" t="str">
        <f t="shared" si="259"/>
        <v>нд</v>
      </c>
      <c r="U140" s="69" t="str">
        <f t="shared" si="218"/>
        <v>нд</v>
      </c>
      <c r="V140" s="68" t="str">
        <f t="shared" si="260"/>
        <v>нд</v>
      </c>
      <c r="W140" s="72" t="str">
        <f t="shared" si="261"/>
        <v>нд</v>
      </c>
      <c r="X140" s="233"/>
    </row>
    <row r="141" spans="1:24" ht="47.25" x14ac:dyDescent="0.25">
      <c r="A141" s="114" t="s">
        <v>291</v>
      </c>
      <c r="B141" s="6" t="s">
        <v>46</v>
      </c>
      <c r="C141" s="172" t="s">
        <v>47</v>
      </c>
      <c r="D141" s="201" t="str">
        <f>IF(NOT(SUM(E141,F141,G141,H141)=0),SUM(E141,F141,G141,H141),"нд")</f>
        <v>нд</v>
      </c>
      <c r="E141" s="54" t="s">
        <v>24</v>
      </c>
      <c r="F141" s="54" t="s">
        <v>24</v>
      </c>
      <c r="G141" s="54" t="s">
        <v>24</v>
      </c>
      <c r="H141" s="54" t="s">
        <v>24</v>
      </c>
      <c r="I141" s="52" t="str">
        <f>IF(NOT(SUM(J141,K141,L141,M141)=0),SUM(J141,K141,L141,M141),"нд")</f>
        <v>нд</v>
      </c>
      <c r="J141" s="54" t="s">
        <v>24</v>
      </c>
      <c r="K141" s="54" t="s">
        <v>24</v>
      </c>
      <c r="L141" s="54" t="s">
        <v>24</v>
      </c>
      <c r="M141" s="203" t="s">
        <v>24</v>
      </c>
      <c r="N141" s="75" t="str">
        <f t="shared" si="253"/>
        <v>нд</v>
      </c>
      <c r="O141" s="67" t="str">
        <f t="shared" si="254"/>
        <v>нд</v>
      </c>
      <c r="P141" s="68" t="str">
        <f t="shared" si="255"/>
        <v>нд</v>
      </c>
      <c r="Q141" s="67" t="str">
        <f t="shared" si="256"/>
        <v>нд</v>
      </c>
      <c r="R141" s="68" t="str">
        <f t="shared" si="257"/>
        <v>нд</v>
      </c>
      <c r="S141" s="67" t="str">
        <f t="shared" si="258"/>
        <v>нд</v>
      </c>
      <c r="T141" s="68" t="str">
        <f t="shared" si="259"/>
        <v>нд</v>
      </c>
      <c r="U141" s="69" t="str">
        <f t="shared" si="218"/>
        <v>нд</v>
      </c>
      <c r="V141" s="68" t="str">
        <f t="shared" si="260"/>
        <v>нд</v>
      </c>
      <c r="W141" s="72" t="str">
        <f t="shared" si="261"/>
        <v>нд</v>
      </c>
      <c r="X141" s="233"/>
    </row>
    <row r="142" spans="1:24" ht="31.5" x14ac:dyDescent="0.25">
      <c r="A142" s="114" t="s">
        <v>292</v>
      </c>
      <c r="B142" s="18" t="s">
        <v>49</v>
      </c>
      <c r="C142" s="172" t="s">
        <v>50</v>
      </c>
      <c r="D142" s="252" t="s">
        <v>24</v>
      </c>
      <c r="E142" s="253" t="s">
        <v>24</v>
      </c>
      <c r="F142" s="253" t="s">
        <v>24</v>
      </c>
      <c r="G142" s="253" t="s">
        <v>24</v>
      </c>
      <c r="H142" s="253" t="s">
        <v>24</v>
      </c>
      <c r="I142" s="253" t="s">
        <v>24</v>
      </c>
      <c r="J142" s="253" t="s">
        <v>24</v>
      </c>
      <c r="K142" s="253" t="s">
        <v>24</v>
      </c>
      <c r="L142" s="253" t="s">
        <v>24</v>
      </c>
      <c r="M142" s="256" t="s">
        <v>24</v>
      </c>
      <c r="N142" s="75" t="str">
        <f t="shared" si="253"/>
        <v>нд</v>
      </c>
      <c r="O142" s="67" t="str">
        <f t="shared" si="254"/>
        <v>нд</v>
      </c>
      <c r="P142" s="68" t="str">
        <f t="shared" si="255"/>
        <v>нд</v>
      </c>
      <c r="Q142" s="67" t="str">
        <f t="shared" si="256"/>
        <v>нд</v>
      </c>
      <c r="R142" s="68" t="str">
        <f t="shared" si="257"/>
        <v>нд</v>
      </c>
      <c r="S142" s="67" t="str">
        <f t="shared" si="258"/>
        <v>нд</v>
      </c>
      <c r="T142" s="68" t="str">
        <f t="shared" si="259"/>
        <v>нд</v>
      </c>
      <c r="U142" s="69" t="str">
        <f t="shared" si="218"/>
        <v>нд</v>
      </c>
      <c r="V142" s="68" t="str">
        <f t="shared" si="260"/>
        <v>нд</v>
      </c>
      <c r="W142" s="72" t="str">
        <f t="shared" si="261"/>
        <v>нд</v>
      </c>
      <c r="X142" s="234"/>
    </row>
    <row r="143" spans="1:24" ht="31.5" x14ac:dyDescent="0.25">
      <c r="A143" s="114" t="s">
        <v>293</v>
      </c>
      <c r="B143" s="18" t="s">
        <v>51</v>
      </c>
      <c r="C143" s="172" t="s">
        <v>294</v>
      </c>
      <c r="D143" s="252" t="s">
        <v>24</v>
      </c>
      <c r="E143" s="253" t="s">
        <v>24</v>
      </c>
      <c r="F143" s="253" t="s">
        <v>24</v>
      </c>
      <c r="G143" s="253" t="s">
        <v>24</v>
      </c>
      <c r="H143" s="253" t="s">
        <v>24</v>
      </c>
      <c r="I143" s="253" t="s">
        <v>24</v>
      </c>
      <c r="J143" s="253" t="s">
        <v>24</v>
      </c>
      <c r="K143" s="253" t="s">
        <v>24</v>
      </c>
      <c r="L143" s="253" t="s">
        <v>24</v>
      </c>
      <c r="M143" s="256" t="s">
        <v>24</v>
      </c>
      <c r="N143" s="75" t="str">
        <f t="shared" si="253"/>
        <v>нд</v>
      </c>
      <c r="O143" s="67" t="str">
        <f t="shared" si="254"/>
        <v>нд</v>
      </c>
      <c r="P143" s="68" t="str">
        <f t="shared" si="255"/>
        <v>нд</v>
      </c>
      <c r="Q143" s="67" t="str">
        <f t="shared" si="256"/>
        <v>нд</v>
      </c>
      <c r="R143" s="68" t="str">
        <f t="shared" si="257"/>
        <v>нд</v>
      </c>
      <c r="S143" s="67" t="str">
        <f t="shared" si="258"/>
        <v>нд</v>
      </c>
      <c r="T143" s="68" t="str">
        <f t="shared" si="259"/>
        <v>нд</v>
      </c>
      <c r="U143" s="69" t="str">
        <f t="shared" si="218"/>
        <v>нд</v>
      </c>
      <c r="V143" s="68" t="str">
        <f t="shared" si="260"/>
        <v>нд</v>
      </c>
      <c r="W143" s="72" t="str">
        <f t="shared" si="261"/>
        <v>нд</v>
      </c>
      <c r="X143" s="234"/>
    </row>
    <row r="144" spans="1:24" ht="63" x14ac:dyDescent="0.25">
      <c r="A144" s="114" t="s">
        <v>295</v>
      </c>
      <c r="B144" s="10" t="s">
        <v>296</v>
      </c>
      <c r="C144" s="176" t="s">
        <v>52</v>
      </c>
      <c r="D144" s="201" t="str">
        <f t="shared" ref="D144:D150" si="264">IF(NOT(SUM(E144,F144,G144,H144)=0),SUM(E144,F144,G144,H144),"нд")</f>
        <v>нд</v>
      </c>
      <c r="E144" s="58" t="s">
        <v>24</v>
      </c>
      <c r="F144" s="58" t="s">
        <v>24</v>
      </c>
      <c r="G144" s="58" t="s">
        <v>24</v>
      </c>
      <c r="H144" s="58" t="s">
        <v>24</v>
      </c>
      <c r="I144" s="52" t="str">
        <f t="shared" ref="I144:I150" si="265">IF(NOT(SUM(J144,K144,L144,M144)=0),SUM(J144,K144,L144,M144),"нд")</f>
        <v>нд</v>
      </c>
      <c r="J144" s="58" t="s">
        <v>24</v>
      </c>
      <c r="K144" s="58" t="s">
        <v>24</v>
      </c>
      <c r="L144" s="58" t="s">
        <v>24</v>
      </c>
      <c r="M144" s="208" t="s">
        <v>24</v>
      </c>
      <c r="N144" s="75" t="str">
        <f t="shared" si="253"/>
        <v>нд</v>
      </c>
      <c r="O144" s="67" t="str">
        <f t="shared" ref="O144:O150" si="266">IF(NOT(IFERROR(ROUND((I144-D144)/D144*100,2),"нд")=0),IFERROR(ROUND((I144-D144)/D144*100,2),"нд"),"нд")</f>
        <v>нд</v>
      </c>
      <c r="P144" s="68" t="str">
        <f t="shared" si="255"/>
        <v>нд</v>
      </c>
      <c r="Q144" s="67" t="str">
        <f t="shared" ref="Q144:Q150" si="267">IF(NOT(IFERROR(ROUND((J144-E144)/E144*100,2),"нд")=0),IFERROR(ROUND((J144-E144)/E144*100,2),"нд"),"нд")</f>
        <v>нд</v>
      </c>
      <c r="R144" s="68" t="str">
        <f t="shared" si="257"/>
        <v>нд</v>
      </c>
      <c r="S144" s="67" t="str">
        <f t="shared" ref="S144:S150" si="268">IF(NOT(IFERROR(ROUND((K144-F144)/F144*100,2),"нд")=0),IFERROR(ROUND((K144-F144)/F144*100,2),"нд"),"нд")</f>
        <v>нд</v>
      </c>
      <c r="T144" s="68" t="str">
        <f t="shared" si="259"/>
        <v>нд</v>
      </c>
      <c r="U144" s="69" t="str">
        <f t="shared" si="218"/>
        <v>нд</v>
      </c>
      <c r="V144" s="68" t="str">
        <f t="shared" si="260"/>
        <v>нд</v>
      </c>
      <c r="W144" s="72" t="str">
        <f t="shared" ref="W144:W150" si="269">IF(NOT(IFERROR(ROUND((M144-H144)/H144*100,2),"нд")=0),IFERROR(ROUND((M144-H144)/H144*100,2),"нд"),"нд")</f>
        <v>нд</v>
      </c>
      <c r="X144" s="234"/>
    </row>
    <row r="145" spans="1:24" ht="31.5" x14ac:dyDescent="0.25">
      <c r="A145" s="114" t="s">
        <v>297</v>
      </c>
      <c r="B145" s="6" t="s">
        <v>298</v>
      </c>
      <c r="C145" s="172" t="s">
        <v>299</v>
      </c>
      <c r="D145" s="201" t="str">
        <f t="shared" si="264"/>
        <v>нд</v>
      </c>
      <c r="E145" s="58" t="s">
        <v>24</v>
      </c>
      <c r="F145" s="58" t="s">
        <v>24</v>
      </c>
      <c r="G145" s="58" t="s">
        <v>24</v>
      </c>
      <c r="H145" s="58" t="s">
        <v>24</v>
      </c>
      <c r="I145" s="52" t="str">
        <f t="shared" si="265"/>
        <v>нд</v>
      </c>
      <c r="J145" s="58" t="s">
        <v>24</v>
      </c>
      <c r="K145" s="58" t="s">
        <v>24</v>
      </c>
      <c r="L145" s="58" t="s">
        <v>24</v>
      </c>
      <c r="M145" s="208" t="s">
        <v>24</v>
      </c>
      <c r="N145" s="75" t="str">
        <f t="shared" si="253"/>
        <v>нд</v>
      </c>
      <c r="O145" s="67" t="str">
        <f t="shared" si="266"/>
        <v>нд</v>
      </c>
      <c r="P145" s="68" t="str">
        <f t="shared" si="255"/>
        <v>нд</v>
      </c>
      <c r="Q145" s="67" t="str">
        <f t="shared" si="267"/>
        <v>нд</v>
      </c>
      <c r="R145" s="68" t="str">
        <f t="shared" si="257"/>
        <v>нд</v>
      </c>
      <c r="S145" s="67" t="str">
        <f t="shared" si="268"/>
        <v>нд</v>
      </c>
      <c r="T145" s="68" t="str">
        <f t="shared" si="259"/>
        <v>нд</v>
      </c>
      <c r="U145" s="69" t="str">
        <f t="shared" si="218"/>
        <v>нд</v>
      </c>
      <c r="V145" s="68" t="str">
        <f t="shared" si="260"/>
        <v>нд</v>
      </c>
      <c r="W145" s="72" t="str">
        <f t="shared" si="269"/>
        <v>нд</v>
      </c>
      <c r="X145" s="234"/>
    </row>
    <row r="146" spans="1:24" ht="47.25" x14ac:dyDescent="0.25">
      <c r="A146" s="114" t="s">
        <v>300</v>
      </c>
      <c r="B146" s="6" t="s">
        <v>301</v>
      </c>
      <c r="C146" s="172" t="s">
        <v>302</v>
      </c>
      <c r="D146" s="201" t="str">
        <f t="shared" si="264"/>
        <v>нд</v>
      </c>
      <c r="E146" s="58" t="s">
        <v>24</v>
      </c>
      <c r="F146" s="58" t="s">
        <v>24</v>
      </c>
      <c r="G146" s="58" t="s">
        <v>24</v>
      </c>
      <c r="H146" s="58" t="s">
        <v>24</v>
      </c>
      <c r="I146" s="52" t="str">
        <f t="shared" si="265"/>
        <v>нд</v>
      </c>
      <c r="J146" s="58" t="s">
        <v>24</v>
      </c>
      <c r="K146" s="58" t="s">
        <v>24</v>
      </c>
      <c r="L146" s="58" t="s">
        <v>24</v>
      </c>
      <c r="M146" s="208" t="s">
        <v>24</v>
      </c>
      <c r="N146" s="75" t="str">
        <f t="shared" si="253"/>
        <v>нд</v>
      </c>
      <c r="O146" s="67" t="str">
        <f t="shared" si="266"/>
        <v>нд</v>
      </c>
      <c r="P146" s="68" t="str">
        <f t="shared" si="255"/>
        <v>нд</v>
      </c>
      <c r="Q146" s="67" t="str">
        <f t="shared" si="267"/>
        <v>нд</v>
      </c>
      <c r="R146" s="68" t="str">
        <f t="shared" si="257"/>
        <v>нд</v>
      </c>
      <c r="S146" s="67" t="str">
        <f t="shared" si="268"/>
        <v>нд</v>
      </c>
      <c r="T146" s="68" t="str">
        <f t="shared" si="259"/>
        <v>нд</v>
      </c>
      <c r="U146" s="69" t="str">
        <f t="shared" si="218"/>
        <v>нд</v>
      </c>
      <c r="V146" s="68" t="str">
        <f t="shared" si="260"/>
        <v>нд</v>
      </c>
      <c r="W146" s="72" t="str">
        <f t="shared" si="269"/>
        <v>нд</v>
      </c>
      <c r="X146" s="234"/>
    </row>
    <row r="147" spans="1:24" ht="47.25" x14ac:dyDescent="0.25">
      <c r="A147" s="114" t="s">
        <v>424</v>
      </c>
      <c r="B147" s="6" t="s">
        <v>425</v>
      </c>
      <c r="C147" s="172" t="s">
        <v>445</v>
      </c>
      <c r="D147" s="201" t="str">
        <f t="shared" si="264"/>
        <v>нд</v>
      </c>
      <c r="E147" s="58" t="s">
        <v>24</v>
      </c>
      <c r="F147" s="58" t="s">
        <v>24</v>
      </c>
      <c r="G147" s="58" t="s">
        <v>24</v>
      </c>
      <c r="H147" s="58" t="s">
        <v>24</v>
      </c>
      <c r="I147" s="52" t="str">
        <f t="shared" si="265"/>
        <v>нд</v>
      </c>
      <c r="J147" s="58" t="s">
        <v>24</v>
      </c>
      <c r="K147" s="58" t="s">
        <v>24</v>
      </c>
      <c r="L147" s="58" t="s">
        <v>24</v>
      </c>
      <c r="M147" s="208" t="s">
        <v>24</v>
      </c>
      <c r="N147" s="75" t="str">
        <f t="shared" si="253"/>
        <v>нд</v>
      </c>
      <c r="O147" s="67" t="str">
        <f t="shared" si="266"/>
        <v>нд</v>
      </c>
      <c r="P147" s="68" t="str">
        <f t="shared" si="255"/>
        <v>нд</v>
      </c>
      <c r="Q147" s="67" t="str">
        <f t="shared" si="267"/>
        <v>нд</v>
      </c>
      <c r="R147" s="68" t="str">
        <f t="shared" si="257"/>
        <v>нд</v>
      </c>
      <c r="S147" s="67" t="str">
        <f t="shared" si="268"/>
        <v>нд</v>
      </c>
      <c r="T147" s="68" t="str">
        <f t="shared" si="259"/>
        <v>нд</v>
      </c>
      <c r="U147" s="69" t="str">
        <f t="shared" si="218"/>
        <v>нд</v>
      </c>
      <c r="V147" s="68" t="str">
        <f t="shared" si="260"/>
        <v>нд</v>
      </c>
      <c r="W147" s="72" t="str">
        <f t="shared" si="269"/>
        <v>нд</v>
      </c>
      <c r="X147" s="234"/>
    </row>
    <row r="148" spans="1:24" ht="63" x14ac:dyDescent="0.25">
      <c r="A148" s="116" t="s">
        <v>446</v>
      </c>
      <c r="B148" s="30" t="s">
        <v>447</v>
      </c>
      <c r="C148" s="177" t="s">
        <v>448</v>
      </c>
      <c r="D148" s="204" t="str">
        <f t="shared" si="264"/>
        <v>нд</v>
      </c>
      <c r="E148" s="59" t="s">
        <v>24</v>
      </c>
      <c r="F148" s="59" t="s">
        <v>24</v>
      </c>
      <c r="G148" s="237" t="s">
        <v>24</v>
      </c>
      <c r="H148" s="59" t="s">
        <v>24</v>
      </c>
      <c r="I148" s="55" t="str">
        <f t="shared" si="265"/>
        <v>нд</v>
      </c>
      <c r="J148" s="59" t="s">
        <v>24</v>
      </c>
      <c r="K148" s="59" t="s">
        <v>24</v>
      </c>
      <c r="L148" s="59" t="s">
        <v>24</v>
      </c>
      <c r="M148" s="209" t="s">
        <v>24</v>
      </c>
      <c r="N148" s="75" t="str">
        <f t="shared" si="253"/>
        <v>нд</v>
      </c>
      <c r="O148" s="67" t="str">
        <f t="shared" si="266"/>
        <v>нд</v>
      </c>
      <c r="P148" s="68" t="str">
        <f t="shared" si="255"/>
        <v>нд</v>
      </c>
      <c r="Q148" s="67" t="str">
        <f t="shared" si="267"/>
        <v>нд</v>
      </c>
      <c r="R148" s="68" t="str">
        <f t="shared" si="257"/>
        <v>нд</v>
      </c>
      <c r="S148" s="67" t="str">
        <f t="shared" si="268"/>
        <v>нд</v>
      </c>
      <c r="T148" s="68" t="str">
        <f t="shared" si="259"/>
        <v>нд</v>
      </c>
      <c r="U148" s="69" t="str">
        <f t="shared" si="218"/>
        <v>нд</v>
      </c>
      <c r="V148" s="68" t="str">
        <f t="shared" si="260"/>
        <v>нд</v>
      </c>
      <c r="W148" s="72" t="str">
        <f t="shared" si="269"/>
        <v>нд</v>
      </c>
      <c r="X148" s="239"/>
    </row>
    <row r="149" spans="1:24" ht="31.5" x14ac:dyDescent="0.25">
      <c r="A149" s="116" t="s">
        <v>449</v>
      </c>
      <c r="B149" s="30" t="s">
        <v>450</v>
      </c>
      <c r="C149" s="177" t="s">
        <v>451</v>
      </c>
      <c r="D149" s="204" t="str">
        <f t="shared" ref="D149" si="270">IF(NOT(SUM(E149,F149,G149,H149)=0),SUM(E149,F149,G149,H149),"нд")</f>
        <v>нд</v>
      </c>
      <c r="E149" s="59" t="s">
        <v>24</v>
      </c>
      <c r="F149" s="59" t="s">
        <v>24</v>
      </c>
      <c r="G149" s="59" t="s">
        <v>24</v>
      </c>
      <c r="H149" s="59" t="s">
        <v>24</v>
      </c>
      <c r="I149" s="55" t="str">
        <f t="shared" ref="I149" si="271">IF(NOT(SUM(J149,K149,L149,M149)=0),SUM(J149,K149,L149,M149),"нд")</f>
        <v>нд</v>
      </c>
      <c r="J149" s="59" t="s">
        <v>24</v>
      </c>
      <c r="K149" s="59" t="s">
        <v>24</v>
      </c>
      <c r="L149" s="59" t="s">
        <v>24</v>
      </c>
      <c r="M149" s="209" t="s">
        <v>24</v>
      </c>
      <c r="N149" s="75" t="str">
        <f t="shared" ref="N149" si="272">IF(NOT(SUM(P149,R149,T149,V149)=0),SUM(P149,R149,T149,V149),"нд")</f>
        <v>нд</v>
      </c>
      <c r="O149" s="67" t="str">
        <f t="shared" ref="O149" si="273">IF(NOT(IFERROR(ROUND((I149-D149)/D149*100,2),"нд")=0),IFERROR(ROUND((I149-D149)/D149*100,2),"нд"),"нд")</f>
        <v>нд</v>
      </c>
      <c r="P149" s="68" t="str">
        <f t="shared" ref="P149" si="274">IF(SUM(H149)-SUM(C149)=0,"нд",SUM(H149)-SUM(C149))</f>
        <v>нд</v>
      </c>
      <c r="Q149" s="67" t="str">
        <f t="shared" ref="Q149" si="275">IF(NOT(IFERROR(ROUND((J149-E149)/E149*100,2),"нд")=0),IFERROR(ROUND((J149-E149)/E149*100,2),"нд"),"нд")</f>
        <v>нд</v>
      </c>
      <c r="R149" s="68" t="str">
        <f t="shared" ref="R149" si="276">IF(SUM(J149)-SUM(E149)=0,"нд",SUM(J149)-SUM(E149))</f>
        <v>нд</v>
      </c>
      <c r="S149" s="67" t="str">
        <f t="shared" ref="S149" si="277">IF(NOT(IFERROR(ROUND((K149-F149)/F149*100,2),"нд")=0),IFERROR(ROUND((K149-F149)/F149*100,2),"нд"),"нд")</f>
        <v>нд</v>
      </c>
      <c r="T149" s="68" t="str">
        <f t="shared" ref="T149" si="278">IF(SUM(L149)-SUM(G149)=0,"нд",SUM(L149)-SUM(G149))</f>
        <v>нд</v>
      </c>
      <c r="U149" s="69" t="str">
        <f t="shared" ref="U149" si="279">IF(AND(NOT(SUM(L149)=0),NOT(SUM(G149)=0)),ROUND(SUM(T149)/SUM(G149)*100,2),"нд")</f>
        <v>нд</v>
      </c>
      <c r="V149" s="68" t="str">
        <f t="shared" ref="V149" si="280">IF(SUM(M149)-SUM(H149)=0,"нд",SUM(M149)-SUM(H149))</f>
        <v>нд</v>
      </c>
      <c r="W149" s="72" t="str">
        <f t="shared" ref="W149" si="281">IF(NOT(IFERROR(ROUND((M149-H149)/H149*100,2),"нд")=0),IFERROR(ROUND((M149-H149)/H149*100,2),"нд"),"нд")</f>
        <v>нд</v>
      </c>
      <c r="X149" s="235"/>
    </row>
    <row r="150" spans="1:24" ht="47.25" x14ac:dyDescent="0.25">
      <c r="A150" s="116" t="s">
        <v>465</v>
      </c>
      <c r="B150" s="246" t="s">
        <v>466</v>
      </c>
      <c r="C150" s="247" t="s">
        <v>467</v>
      </c>
      <c r="D150" s="204">
        <f t="shared" si="264"/>
        <v>4.9370000000000003</v>
      </c>
      <c r="E150" s="59" t="s">
        <v>24</v>
      </c>
      <c r="F150" s="59" t="s">
        <v>24</v>
      </c>
      <c r="G150" s="248">
        <v>4.9370000000000003</v>
      </c>
      <c r="H150" s="59" t="s">
        <v>24</v>
      </c>
      <c r="I150" s="55" t="str">
        <f t="shared" si="265"/>
        <v>нд</v>
      </c>
      <c r="J150" s="59" t="s">
        <v>24</v>
      </c>
      <c r="K150" s="59" t="s">
        <v>24</v>
      </c>
      <c r="L150" s="59" t="s">
        <v>24</v>
      </c>
      <c r="M150" s="209" t="s">
        <v>24</v>
      </c>
      <c r="N150" s="75">
        <f t="shared" si="253"/>
        <v>-4.9370000000000003</v>
      </c>
      <c r="O150" s="67" t="str">
        <f t="shared" si="266"/>
        <v>нд</v>
      </c>
      <c r="P150" s="68" t="str">
        <f t="shared" si="255"/>
        <v>нд</v>
      </c>
      <c r="Q150" s="67" t="str">
        <f t="shared" si="267"/>
        <v>нд</v>
      </c>
      <c r="R150" s="68" t="str">
        <f t="shared" si="257"/>
        <v>нд</v>
      </c>
      <c r="S150" s="67" t="str">
        <f t="shared" si="268"/>
        <v>нд</v>
      </c>
      <c r="T150" s="68">
        <f t="shared" si="259"/>
        <v>-4.9370000000000003</v>
      </c>
      <c r="U150" s="69" t="str">
        <f t="shared" si="218"/>
        <v>нд</v>
      </c>
      <c r="V150" s="68" t="str">
        <f t="shared" si="260"/>
        <v>нд</v>
      </c>
      <c r="W150" s="72" t="str">
        <f t="shared" si="269"/>
        <v>нд</v>
      </c>
      <c r="X150" s="235" t="s">
        <v>459</v>
      </c>
    </row>
    <row r="151" spans="1:24" ht="31.5" x14ac:dyDescent="0.25">
      <c r="A151" s="113" t="s">
        <v>303</v>
      </c>
      <c r="B151" s="15" t="s">
        <v>304</v>
      </c>
      <c r="C151" s="168" t="s">
        <v>23</v>
      </c>
      <c r="D151" s="74" t="str">
        <f t="shared" ref="D151:V151" si="282">IF(NOT(SUM(D152)=0),SUM(D152),"нд")</f>
        <v>нд</v>
      </c>
      <c r="E151" s="43" t="str">
        <f t="shared" si="282"/>
        <v>нд</v>
      </c>
      <c r="F151" s="43" t="str">
        <f t="shared" si="282"/>
        <v>нд</v>
      </c>
      <c r="G151" s="43" t="str">
        <f t="shared" si="282"/>
        <v>нд</v>
      </c>
      <c r="H151" s="43" t="str">
        <f t="shared" si="282"/>
        <v>нд</v>
      </c>
      <c r="I151" s="43" t="str">
        <f t="shared" si="282"/>
        <v>нд</v>
      </c>
      <c r="J151" s="43" t="str">
        <f t="shared" si="282"/>
        <v>нд</v>
      </c>
      <c r="K151" s="43" t="str">
        <f t="shared" si="282"/>
        <v>нд</v>
      </c>
      <c r="L151" s="43" t="str">
        <f t="shared" si="282"/>
        <v>нд</v>
      </c>
      <c r="M151" s="192" t="str">
        <f t="shared" si="282"/>
        <v>нд</v>
      </c>
      <c r="N151" s="74" t="str">
        <f t="shared" si="282"/>
        <v>нд</v>
      </c>
      <c r="O151" s="66" t="str">
        <f t="shared" si="219"/>
        <v>нд</v>
      </c>
      <c r="P151" s="43" t="str">
        <f t="shared" si="282"/>
        <v>нд</v>
      </c>
      <c r="Q151" s="66" t="str">
        <f t="shared" si="220"/>
        <v>нд</v>
      </c>
      <c r="R151" s="43" t="str">
        <f t="shared" si="282"/>
        <v>нд</v>
      </c>
      <c r="S151" s="66" t="str">
        <f t="shared" si="221"/>
        <v>нд</v>
      </c>
      <c r="T151" s="43" t="str">
        <f t="shared" si="282"/>
        <v>нд</v>
      </c>
      <c r="U151" s="69" t="str">
        <f t="shared" si="218"/>
        <v>нд</v>
      </c>
      <c r="V151" s="43" t="str">
        <f t="shared" si="282"/>
        <v>нд</v>
      </c>
      <c r="W151" s="102" t="str">
        <f t="shared" si="222"/>
        <v>нд</v>
      </c>
      <c r="X151" s="234"/>
    </row>
    <row r="152" spans="1:24" x14ac:dyDescent="0.25">
      <c r="A152" s="110" t="s">
        <v>24</v>
      </c>
      <c r="B152" s="11" t="s">
        <v>24</v>
      </c>
      <c r="C152" s="170" t="s">
        <v>24</v>
      </c>
      <c r="D152" s="196" t="s">
        <v>24</v>
      </c>
      <c r="E152" s="47" t="s">
        <v>24</v>
      </c>
      <c r="F152" s="47" t="s">
        <v>24</v>
      </c>
      <c r="G152" s="47" t="s">
        <v>24</v>
      </c>
      <c r="H152" s="47" t="s">
        <v>24</v>
      </c>
      <c r="I152" s="47" t="s">
        <v>24</v>
      </c>
      <c r="J152" s="47" t="s">
        <v>24</v>
      </c>
      <c r="K152" s="47" t="s">
        <v>24</v>
      </c>
      <c r="L152" s="47" t="s">
        <v>24</v>
      </c>
      <c r="M152" s="197" t="s">
        <v>24</v>
      </c>
      <c r="N152" s="75" t="str">
        <f>IF(NOT(SUM(P152,R152,T152,V152)=0),SUM(P152,R152,T152,V152),"нд")</f>
        <v>нд</v>
      </c>
      <c r="O152" s="67" t="str">
        <f t="shared" si="219"/>
        <v>нд</v>
      </c>
      <c r="P152" s="68" t="str">
        <f>IF(SUM(H152)-SUM(C152)=0,"нд",SUM(H152)-SUM(C152))</f>
        <v>нд</v>
      </c>
      <c r="Q152" s="67" t="str">
        <f t="shared" si="220"/>
        <v>нд</v>
      </c>
      <c r="R152" s="68" t="str">
        <f>IF(SUM(J152)-SUM(E152)=0,"нд",SUM(J152)-SUM(E152))</f>
        <v>нд</v>
      </c>
      <c r="S152" s="67" t="str">
        <f t="shared" si="221"/>
        <v>нд</v>
      </c>
      <c r="T152" s="68" t="str">
        <f>IF(SUM(L152)-SUM(G152)=0,"нд",SUM(L152)-SUM(G152))</f>
        <v>нд</v>
      </c>
      <c r="U152" s="69" t="str">
        <f t="shared" ref="U152:U215" si="283">IF(AND(NOT(SUM(L152)=0),NOT(SUM(G152)=0)),ROUND(SUM(T152)/SUM(G152)*100,2),"нд")</f>
        <v>нд</v>
      </c>
      <c r="V152" s="68" t="str">
        <f>IF(SUM(M152)-SUM(H152)=0,"нд",SUM(M152)-SUM(H152))</f>
        <v>нд</v>
      </c>
      <c r="W152" s="72" t="str">
        <f t="shared" si="222"/>
        <v>нд</v>
      </c>
      <c r="X152" s="234"/>
    </row>
    <row r="153" spans="1:24" ht="31.5" x14ac:dyDescent="0.25">
      <c r="A153" s="112" t="s">
        <v>305</v>
      </c>
      <c r="B153" s="14" t="s">
        <v>306</v>
      </c>
      <c r="C153" s="167" t="s">
        <v>23</v>
      </c>
      <c r="D153" s="155">
        <f t="shared" ref="D153:M153" si="284">IF(NOT(SUM(D154,D156,D158,D160,D162,D164,D167,D169)=0),SUM(D154,D156,D158,D160,D162,D164,D167,D169),"нд")</f>
        <v>8.2119999999999997</v>
      </c>
      <c r="E153" s="42" t="str">
        <f t="shared" si="284"/>
        <v>нд</v>
      </c>
      <c r="F153" s="42" t="str">
        <f t="shared" si="284"/>
        <v>нд</v>
      </c>
      <c r="G153" s="42">
        <f t="shared" ref="G153" si="285">IF(NOT(SUM(G154,G156,G158,G160,G162,G164,G167,G169)=0),SUM(G154,G156,G158,G160,G162,G164,G167,G169),"нд")</f>
        <v>8.2119999999999997</v>
      </c>
      <c r="H153" s="42" t="str">
        <f t="shared" si="284"/>
        <v>нд</v>
      </c>
      <c r="I153" s="42">
        <f t="shared" si="284"/>
        <v>1.9350000000000001</v>
      </c>
      <c r="J153" s="42" t="str">
        <f t="shared" si="284"/>
        <v>нд</v>
      </c>
      <c r="K153" s="42" t="str">
        <f t="shared" si="284"/>
        <v>нд</v>
      </c>
      <c r="L153" s="42">
        <f t="shared" ref="L153" si="286">IF(NOT(SUM(L154,L156,L158,L160,L162,L164,L167,L169)=0),SUM(L154,L156,L158,L160,L162,L164,L167,L169),"нд")</f>
        <v>1.9350000000000001</v>
      </c>
      <c r="M153" s="191" t="str">
        <f t="shared" si="284"/>
        <v>нд</v>
      </c>
      <c r="N153" s="155">
        <f t="shared" ref="N153" si="287">IF(NOT(SUM(N154,N156,N158,N160,N162,N164,N167,N169)=0),SUM(N154,N156,N158,N160,N162,N164,N167,N169),"нд")</f>
        <v>-6.2769999999999992</v>
      </c>
      <c r="O153" s="85">
        <f t="shared" ref="O153:O216" si="288">IF(NOT(IFERROR(ROUND((I153-D153)/D153*100,2),"нд")=0),IFERROR(ROUND((I153-D153)/D153*100,2),"нд"),"нд")</f>
        <v>-76.44</v>
      </c>
      <c r="P153" s="42" t="str">
        <f t="shared" ref="P153" si="289">IF(NOT(SUM(P154,P156,P158,P160,P162,P164,P167,P169)=0),SUM(P154,P156,P158,P160,P162,P164,P167,P169),"нд")</f>
        <v>нд</v>
      </c>
      <c r="Q153" s="85" t="str">
        <f t="shared" ref="Q153:Q216" si="290">IF(NOT(IFERROR(ROUND((J153-E153)/E153*100,2),"нд")=0),IFERROR(ROUND((J153-E153)/E153*100,2),"нд"),"нд")</f>
        <v>нд</v>
      </c>
      <c r="R153" s="42" t="str">
        <f t="shared" ref="R153" si="291">IF(NOT(SUM(R154,R156,R158,R160,R162,R164,R167,R169)=0),SUM(R154,R156,R158,R160,R162,R164,R167,R169),"нд")</f>
        <v>нд</v>
      </c>
      <c r="S153" s="85" t="str">
        <f t="shared" ref="S153:S216" si="292">IF(NOT(IFERROR(ROUND((K153-F153)/F153*100,2),"нд")=0),IFERROR(ROUND((K153-F153)/F153*100,2),"нд"),"нд")</f>
        <v>нд</v>
      </c>
      <c r="T153" s="42">
        <f t="shared" ref="T153" si="293">IF(NOT(SUM(T154,T156,T158,T160,T162,T164,T167,T169)=0),SUM(T154,T156,T158,T160,T162,T164,T167,T169),"нд")</f>
        <v>-6.2769999999999992</v>
      </c>
      <c r="U153" s="69">
        <f t="shared" si="283"/>
        <v>-76.44</v>
      </c>
      <c r="V153" s="42" t="str">
        <f t="shared" ref="V153" si="294">IF(NOT(SUM(V154,V156,V158,V160,V162,V164,V167,V169)=0),SUM(V154,V156,V158,V160,V162,V164,V167,V169),"нд")</f>
        <v>нд</v>
      </c>
      <c r="W153" s="86" t="str">
        <f t="shared" ref="W153:W216" si="295">IF(NOT(IFERROR(ROUND((M153-H153)/H153*100,2),"нд")=0),IFERROR(ROUND((M153-H153)/H153*100,2),"нд"),"нд")</f>
        <v>нд</v>
      </c>
      <c r="X153" s="234"/>
    </row>
    <row r="154" spans="1:24" ht="31.5" x14ac:dyDescent="0.25">
      <c r="A154" s="113" t="s">
        <v>307</v>
      </c>
      <c r="B154" s="15" t="s">
        <v>308</v>
      </c>
      <c r="C154" s="168" t="s">
        <v>23</v>
      </c>
      <c r="D154" s="74" t="str">
        <f t="shared" ref="D154:V154" si="296">IF(NOT(SUM(D155)=0),SUM(D155),"нд")</f>
        <v>нд</v>
      </c>
      <c r="E154" s="43" t="str">
        <f t="shared" si="296"/>
        <v>нд</v>
      </c>
      <c r="F154" s="43" t="str">
        <f t="shared" si="296"/>
        <v>нд</v>
      </c>
      <c r="G154" s="43" t="str">
        <f t="shared" si="296"/>
        <v>нд</v>
      </c>
      <c r="H154" s="43" t="str">
        <f t="shared" si="296"/>
        <v>нд</v>
      </c>
      <c r="I154" s="43" t="str">
        <f t="shared" si="296"/>
        <v>нд</v>
      </c>
      <c r="J154" s="43" t="str">
        <f t="shared" si="296"/>
        <v>нд</v>
      </c>
      <c r="K154" s="43" t="str">
        <f t="shared" si="296"/>
        <v>нд</v>
      </c>
      <c r="L154" s="43" t="str">
        <f t="shared" si="296"/>
        <v>нд</v>
      </c>
      <c r="M154" s="192" t="str">
        <f t="shared" si="296"/>
        <v>нд</v>
      </c>
      <c r="N154" s="74" t="str">
        <f t="shared" si="296"/>
        <v>нд</v>
      </c>
      <c r="O154" s="66" t="str">
        <f t="shared" si="288"/>
        <v>нд</v>
      </c>
      <c r="P154" s="43" t="str">
        <f t="shared" si="296"/>
        <v>нд</v>
      </c>
      <c r="Q154" s="66" t="str">
        <f t="shared" si="290"/>
        <v>нд</v>
      </c>
      <c r="R154" s="43" t="str">
        <f t="shared" si="296"/>
        <v>нд</v>
      </c>
      <c r="S154" s="66" t="str">
        <f t="shared" si="292"/>
        <v>нд</v>
      </c>
      <c r="T154" s="43" t="str">
        <f t="shared" si="296"/>
        <v>нд</v>
      </c>
      <c r="U154" s="69" t="str">
        <f t="shared" si="283"/>
        <v>нд</v>
      </c>
      <c r="V154" s="43" t="str">
        <f t="shared" si="296"/>
        <v>нд</v>
      </c>
      <c r="W154" s="102" t="str">
        <f t="shared" si="295"/>
        <v>нд</v>
      </c>
      <c r="X154" s="234"/>
    </row>
    <row r="155" spans="1:24" x14ac:dyDescent="0.25">
      <c r="A155" s="110" t="s">
        <v>24</v>
      </c>
      <c r="B155" s="11" t="s">
        <v>24</v>
      </c>
      <c r="C155" s="170" t="s">
        <v>24</v>
      </c>
      <c r="D155" s="196" t="s">
        <v>24</v>
      </c>
      <c r="E155" s="47" t="s">
        <v>24</v>
      </c>
      <c r="F155" s="47" t="s">
        <v>24</v>
      </c>
      <c r="G155" s="47" t="s">
        <v>24</v>
      </c>
      <c r="H155" s="47" t="s">
        <v>24</v>
      </c>
      <c r="I155" s="47" t="s">
        <v>24</v>
      </c>
      <c r="J155" s="47" t="s">
        <v>24</v>
      </c>
      <c r="K155" s="47" t="s">
        <v>24</v>
      </c>
      <c r="L155" s="47" t="s">
        <v>24</v>
      </c>
      <c r="M155" s="197" t="s">
        <v>24</v>
      </c>
      <c r="N155" s="75" t="str">
        <f>IF(NOT(SUM(P155,R155,T155,V155)=0),SUM(P155,R155,T155,V155),"нд")</f>
        <v>нд</v>
      </c>
      <c r="O155" s="67" t="str">
        <f t="shared" si="288"/>
        <v>нд</v>
      </c>
      <c r="P155" s="68" t="str">
        <f>IF(SUM(H155)-SUM(C155)=0,"нд",SUM(H155)-SUM(C155))</f>
        <v>нд</v>
      </c>
      <c r="Q155" s="67" t="str">
        <f t="shared" si="290"/>
        <v>нд</v>
      </c>
      <c r="R155" s="68" t="str">
        <f>IF(SUM(J155)-SUM(E155)=0,"нд",SUM(J155)-SUM(E155))</f>
        <v>нд</v>
      </c>
      <c r="S155" s="67" t="str">
        <f t="shared" si="292"/>
        <v>нд</v>
      </c>
      <c r="T155" s="68" t="str">
        <f>IF(SUM(L155)-SUM(G155)=0,"нд",SUM(L155)-SUM(G155))</f>
        <v>нд</v>
      </c>
      <c r="U155" s="69" t="str">
        <f t="shared" si="283"/>
        <v>нд</v>
      </c>
      <c r="V155" s="68" t="str">
        <f>IF(SUM(M155)-SUM(H155)=0,"нд",SUM(M155)-SUM(H155))</f>
        <v>нд</v>
      </c>
      <c r="W155" s="72" t="str">
        <f t="shared" si="295"/>
        <v>нд</v>
      </c>
      <c r="X155" s="234"/>
    </row>
    <row r="156" spans="1:24" ht="31.5" x14ac:dyDescent="0.25">
      <c r="A156" s="113" t="s">
        <v>309</v>
      </c>
      <c r="B156" s="15" t="s">
        <v>310</v>
      </c>
      <c r="C156" s="168" t="s">
        <v>23</v>
      </c>
      <c r="D156" s="74" t="str">
        <f t="shared" ref="D156:V156" si="297">IF(NOT(SUM(D157)=0),SUM(D157),"нд")</f>
        <v>нд</v>
      </c>
      <c r="E156" s="43" t="str">
        <f t="shared" si="297"/>
        <v>нд</v>
      </c>
      <c r="F156" s="43" t="str">
        <f t="shared" si="297"/>
        <v>нд</v>
      </c>
      <c r="G156" s="43" t="str">
        <f t="shared" si="297"/>
        <v>нд</v>
      </c>
      <c r="H156" s="43" t="str">
        <f t="shared" si="297"/>
        <v>нд</v>
      </c>
      <c r="I156" s="43" t="str">
        <f t="shared" si="297"/>
        <v>нд</v>
      </c>
      <c r="J156" s="43" t="str">
        <f t="shared" si="297"/>
        <v>нд</v>
      </c>
      <c r="K156" s="43" t="str">
        <f t="shared" si="297"/>
        <v>нд</v>
      </c>
      <c r="L156" s="43" t="str">
        <f t="shared" si="297"/>
        <v>нд</v>
      </c>
      <c r="M156" s="192" t="str">
        <f t="shared" si="297"/>
        <v>нд</v>
      </c>
      <c r="N156" s="74" t="str">
        <f t="shared" si="297"/>
        <v>нд</v>
      </c>
      <c r="O156" s="66" t="str">
        <f t="shared" si="288"/>
        <v>нд</v>
      </c>
      <c r="P156" s="43" t="str">
        <f t="shared" si="297"/>
        <v>нд</v>
      </c>
      <c r="Q156" s="66" t="str">
        <f t="shared" si="290"/>
        <v>нд</v>
      </c>
      <c r="R156" s="43" t="str">
        <f t="shared" si="297"/>
        <v>нд</v>
      </c>
      <c r="S156" s="66" t="str">
        <f t="shared" si="292"/>
        <v>нд</v>
      </c>
      <c r="T156" s="43" t="str">
        <f t="shared" si="297"/>
        <v>нд</v>
      </c>
      <c r="U156" s="69" t="str">
        <f t="shared" si="283"/>
        <v>нд</v>
      </c>
      <c r="V156" s="43" t="str">
        <f t="shared" si="297"/>
        <v>нд</v>
      </c>
      <c r="W156" s="102" t="str">
        <f t="shared" si="295"/>
        <v>нд</v>
      </c>
      <c r="X156" s="234"/>
    </row>
    <row r="157" spans="1:24" x14ac:dyDescent="0.25">
      <c r="A157" s="110" t="s">
        <v>24</v>
      </c>
      <c r="B157" s="11" t="s">
        <v>24</v>
      </c>
      <c r="C157" s="170" t="s">
        <v>24</v>
      </c>
      <c r="D157" s="196" t="s">
        <v>24</v>
      </c>
      <c r="E157" s="47" t="s">
        <v>24</v>
      </c>
      <c r="F157" s="47" t="s">
        <v>24</v>
      </c>
      <c r="G157" s="47" t="s">
        <v>24</v>
      </c>
      <c r="H157" s="47" t="s">
        <v>24</v>
      </c>
      <c r="I157" s="47" t="s">
        <v>24</v>
      </c>
      <c r="J157" s="47" t="s">
        <v>24</v>
      </c>
      <c r="K157" s="47" t="s">
        <v>24</v>
      </c>
      <c r="L157" s="47" t="s">
        <v>24</v>
      </c>
      <c r="M157" s="197" t="s">
        <v>24</v>
      </c>
      <c r="N157" s="75" t="str">
        <f>IF(NOT(SUM(P157,R157,T157,V157)=0),SUM(P157,R157,T157,V157),"нд")</f>
        <v>нд</v>
      </c>
      <c r="O157" s="67" t="str">
        <f t="shared" si="288"/>
        <v>нд</v>
      </c>
      <c r="P157" s="68" t="str">
        <f>IF(SUM(H157)-SUM(C157)=0,"нд",SUM(H157)-SUM(C157))</f>
        <v>нд</v>
      </c>
      <c r="Q157" s="67" t="str">
        <f t="shared" si="290"/>
        <v>нд</v>
      </c>
      <c r="R157" s="68" t="str">
        <f>IF(SUM(J157)-SUM(E157)=0,"нд",SUM(J157)-SUM(E157))</f>
        <v>нд</v>
      </c>
      <c r="S157" s="67" t="str">
        <f t="shared" si="292"/>
        <v>нд</v>
      </c>
      <c r="T157" s="68" t="str">
        <f>IF(SUM(L157)-SUM(G157)=0,"нд",SUM(L157)-SUM(G157))</f>
        <v>нд</v>
      </c>
      <c r="U157" s="69" t="str">
        <f t="shared" si="283"/>
        <v>нд</v>
      </c>
      <c r="V157" s="68" t="str">
        <f>IF(SUM(M157)-SUM(H157)=0,"нд",SUM(M157)-SUM(H157))</f>
        <v>нд</v>
      </c>
      <c r="W157" s="72" t="str">
        <f t="shared" si="295"/>
        <v>нд</v>
      </c>
      <c r="X157" s="234"/>
    </row>
    <row r="158" spans="1:24" ht="31.5" x14ac:dyDescent="0.25">
      <c r="A158" s="113" t="s">
        <v>311</v>
      </c>
      <c r="B158" s="15" t="s">
        <v>312</v>
      </c>
      <c r="C158" s="168" t="s">
        <v>23</v>
      </c>
      <c r="D158" s="74" t="str">
        <f t="shared" ref="D158:V158" si="298">IF(NOT(SUM(D159)=0),SUM(D159),"нд")</f>
        <v>нд</v>
      </c>
      <c r="E158" s="43" t="str">
        <f t="shared" si="298"/>
        <v>нд</v>
      </c>
      <c r="F158" s="43" t="str">
        <f t="shared" si="298"/>
        <v>нд</v>
      </c>
      <c r="G158" s="43" t="str">
        <f t="shared" si="298"/>
        <v>нд</v>
      </c>
      <c r="H158" s="43" t="str">
        <f t="shared" si="298"/>
        <v>нд</v>
      </c>
      <c r="I158" s="43" t="str">
        <f t="shared" si="298"/>
        <v>нд</v>
      </c>
      <c r="J158" s="43" t="str">
        <f t="shared" si="298"/>
        <v>нд</v>
      </c>
      <c r="K158" s="43" t="str">
        <f t="shared" si="298"/>
        <v>нд</v>
      </c>
      <c r="L158" s="43" t="str">
        <f t="shared" si="298"/>
        <v>нд</v>
      </c>
      <c r="M158" s="192" t="str">
        <f t="shared" si="298"/>
        <v>нд</v>
      </c>
      <c r="N158" s="74" t="str">
        <f t="shared" si="298"/>
        <v>нд</v>
      </c>
      <c r="O158" s="66" t="str">
        <f t="shared" si="288"/>
        <v>нд</v>
      </c>
      <c r="P158" s="43" t="str">
        <f t="shared" si="298"/>
        <v>нд</v>
      </c>
      <c r="Q158" s="66" t="str">
        <f t="shared" si="290"/>
        <v>нд</v>
      </c>
      <c r="R158" s="43" t="str">
        <f t="shared" si="298"/>
        <v>нд</v>
      </c>
      <c r="S158" s="66" t="str">
        <f t="shared" si="292"/>
        <v>нд</v>
      </c>
      <c r="T158" s="43" t="str">
        <f t="shared" si="298"/>
        <v>нд</v>
      </c>
      <c r="U158" s="69" t="str">
        <f t="shared" si="283"/>
        <v>нд</v>
      </c>
      <c r="V158" s="43" t="str">
        <f t="shared" si="298"/>
        <v>нд</v>
      </c>
      <c r="W158" s="102" t="str">
        <f t="shared" si="295"/>
        <v>нд</v>
      </c>
      <c r="X158" s="234"/>
    </row>
    <row r="159" spans="1:24" x14ac:dyDescent="0.25">
      <c r="A159" s="110" t="s">
        <v>24</v>
      </c>
      <c r="B159" s="11" t="s">
        <v>24</v>
      </c>
      <c r="C159" s="170" t="s">
        <v>24</v>
      </c>
      <c r="D159" s="196" t="s">
        <v>24</v>
      </c>
      <c r="E159" s="47" t="s">
        <v>24</v>
      </c>
      <c r="F159" s="47" t="s">
        <v>24</v>
      </c>
      <c r="G159" s="47" t="s">
        <v>24</v>
      </c>
      <c r="H159" s="47" t="s">
        <v>24</v>
      </c>
      <c r="I159" s="47" t="s">
        <v>24</v>
      </c>
      <c r="J159" s="47" t="s">
        <v>24</v>
      </c>
      <c r="K159" s="47" t="s">
        <v>24</v>
      </c>
      <c r="L159" s="47" t="s">
        <v>24</v>
      </c>
      <c r="M159" s="197" t="s">
        <v>24</v>
      </c>
      <c r="N159" s="75" t="str">
        <f>IF(NOT(SUM(P159,R159,T159,V159)=0),SUM(P159,R159,T159,V159),"нд")</f>
        <v>нд</v>
      </c>
      <c r="O159" s="67" t="str">
        <f t="shared" si="288"/>
        <v>нд</v>
      </c>
      <c r="P159" s="68" t="str">
        <f>IF(SUM(H159)-SUM(C159)=0,"нд",SUM(H159)-SUM(C159))</f>
        <v>нд</v>
      </c>
      <c r="Q159" s="67" t="str">
        <f t="shared" si="290"/>
        <v>нд</v>
      </c>
      <c r="R159" s="68" t="str">
        <f>IF(SUM(J159)-SUM(E159)=0,"нд",SUM(J159)-SUM(E159))</f>
        <v>нд</v>
      </c>
      <c r="S159" s="67" t="str">
        <f t="shared" si="292"/>
        <v>нд</v>
      </c>
      <c r="T159" s="68" t="str">
        <f>IF(SUM(L159)-SUM(G159)=0,"нд",SUM(L159)-SUM(G159))</f>
        <v>нд</v>
      </c>
      <c r="U159" s="69" t="str">
        <f t="shared" si="283"/>
        <v>нд</v>
      </c>
      <c r="V159" s="68" t="str">
        <f>IF(SUM(M159)-SUM(H159)=0,"нд",SUM(M159)-SUM(H159))</f>
        <v>нд</v>
      </c>
      <c r="W159" s="72" t="str">
        <f t="shared" si="295"/>
        <v>нд</v>
      </c>
      <c r="X159" s="234"/>
    </row>
    <row r="160" spans="1:24" ht="31.5" x14ac:dyDescent="0.25">
      <c r="A160" s="113" t="s">
        <v>313</v>
      </c>
      <c r="B160" s="15" t="s">
        <v>314</v>
      </c>
      <c r="C160" s="168" t="s">
        <v>23</v>
      </c>
      <c r="D160" s="74" t="str">
        <f t="shared" ref="D160:V160" si="299">IF(NOT(SUM(D161)=0),SUM(D161),"нд")</f>
        <v>нд</v>
      </c>
      <c r="E160" s="43" t="str">
        <f t="shared" si="299"/>
        <v>нд</v>
      </c>
      <c r="F160" s="43" t="str">
        <f t="shared" si="299"/>
        <v>нд</v>
      </c>
      <c r="G160" s="43" t="str">
        <f t="shared" si="299"/>
        <v>нд</v>
      </c>
      <c r="H160" s="43" t="str">
        <f t="shared" si="299"/>
        <v>нд</v>
      </c>
      <c r="I160" s="43" t="str">
        <f t="shared" si="299"/>
        <v>нд</v>
      </c>
      <c r="J160" s="43" t="str">
        <f t="shared" si="299"/>
        <v>нд</v>
      </c>
      <c r="K160" s="43" t="str">
        <f t="shared" si="299"/>
        <v>нд</v>
      </c>
      <c r="L160" s="43" t="str">
        <f t="shared" si="299"/>
        <v>нд</v>
      </c>
      <c r="M160" s="192" t="str">
        <f t="shared" si="299"/>
        <v>нд</v>
      </c>
      <c r="N160" s="74" t="str">
        <f t="shared" si="299"/>
        <v>нд</v>
      </c>
      <c r="O160" s="66" t="str">
        <f t="shared" si="288"/>
        <v>нд</v>
      </c>
      <c r="P160" s="43" t="str">
        <f t="shared" si="299"/>
        <v>нд</v>
      </c>
      <c r="Q160" s="66" t="str">
        <f t="shared" si="290"/>
        <v>нд</v>
      </c>
      <c r="R160" s="43" t="str">
        <f t="shared" si="299"/>
        <v>нд</v>
      </c>
      <c r="S160" s="66" t="str">
        <f t="shared" si="292"/>
        <v>нд</v>
      </c>
      <c r="T160" s="43" t="str">
        <f t="shared" si="299"/>
        <v>нд</v>
      </c>
      <c r="U160" s="69" t="str">
        <f t="shared" si="283"/>
        <v>нд</v>
      </c>
      <c r="V160" s="43" t="str">
        <f t="shared" si="299"/>
        <v>нд</v>
      </c>
      <c r="W160" s="102" t="str">
        <f t="shared" si="295"/>
        <v>нд</v>
      </c>
      <c r="X160" s="234"/>
    </row>
    <row r="161" spans="1:24" x14ac:dyDescent="0.25">
      <c r="A161" s="110" t="s">
        <v>24</v>
      </c>
      <c r="B161" s="11" t="s">
        <v>24</v>
      </c>
      <c r="C161" s="170" t="s">
        <v>24</v>
      </c>
      <c r="D161" s="196" t="s">
        <v>24</v>
      </c>
      <c r="E161" s="47" t="s">
        <v>24</v>
      </c>
      <c r="F161" s="47" t="s">
        <v>24</v>
      </c>
      <c r="G161" s="47" t="s">
        <v>24</v>
      </c>
      <c r="H161" s="47" t="s">
        <v>24</v>
      </c>
      <c r="I161" s="47" t="s">
        <v>24</v>
      </c>
      <c r="J161" s="47" t="s">
        <v>24</v>
      </c>
      <c r="K161" s="47" t="s">
        <v>24</v>
      </c>
      <c r="L161" s="47" t="s">
        <v>24</v>
      </c>
      <c r="M161" s="197" t="s">
        <v>24</v>
      </c>
      <c r="N161" s="75" t="str">
        <f>IF(NOT(SUM(P161,R161,T161,V161)=0),SUM(P161,R161,T161,V161),"нд")</f>
        <v>нд</v>
      </c>
      <c r="O161" s="67" t="str">
        <f t="shared" si="288"/>
        <v>нд</v>
      </c>
      <c r="P161" s="68" t="str">
        <f>IF(SUM(H161)-SUM(C161)=0,"нд",SUM(H161)-SUM(C161))</f>
        <v>нд</v>
      </c>
      <c r="Q161" s="67" t="str">
        <f t="shared" si="290"/>
        <v>нд</v>
      </c>
      <c r="R161" s="68" t="str">
        <f>IF(SUM(J161)-SUM(E161)=0,"нд",SUM(J161)-SUM(E161))</f>
        <v>нд</v>
      </c>
      <c r="S161" s="67" t="str">
        <f t="shared" si="292"/>
        <v>нд</v>
      </c>
      <c r="T161" s="68" t="str">
        <f>IF(SUM(L161)-SUM(G161)=0,"нд",SUM(L161)-SUM(G161))</f>
        <v>нд</v>
      </c>
      <c r="U161" s="69" t="str">
        <f t="shared" si="283"/>
        <v>нд</v>
      </c>
      <c r="V161" s="68" t="str">
        <f>IF(SUM(M161)-SUM(H161)=0,"нд",SUM(M161)-SUM(H161))</f>
        <v>нд</v>
      </c>
      <c r="W161" s="72" t="str">
        <f t="shared" si="295"/>
        <v>нд</v>
      </c>
      <c r="X161" s="234"/>
    </row>
    <row r="162" spans="1:24" ht="47.25" x14ac:dyDescent="0.25">
      <c r="A162" s="113" t="s">
        <v>315</v>
      </c>
      <c r="B162" s="15" t="s">
        <v>316</v>
      </c>
      <c r="C162" s="168" t="s">
        <v>23</v>
      </c>
      <c r="D162" s="74" t="str">
        <f t="shared" ref="D162:V162" si="300">IF(NOT(SUM(D163)=0),SUM(D163),"нд")</f>
        <v>нд</v>
      </c>
      <c r="E162" s="43" t="str">
        <f t="shared" si="300"/>
        <v>нд</v>
      </c>
      <c r="F162" s="43" t="str">
        <f t="shared" si="300"/>
        <v>нд</v>
      </c>
      <c r="G162" s="43" t="str">
        <f t="shared" si="300"/>
        <v>нд</v>
      </c>
      <c r="H162" s="43" t="str">
        <f t="shared" si="300"/>
        <v>нд</v>
      </c>
      <c r="I162" s="43" t="str">
        <f t="shared" si="300"/>
        <v>нд</v>
      </c>
      <c r="J162" s="43" t="str">
        <f t="shared" si="300"/>
        <v>нд</v>
      </c>
      <c r="K162" s="43" t="str">
        <f t="shared" si="300"/>
        <v>нд</v>
      </c>
      <c r="L162" s="43" t="str">
        <f t="shared" si="300"/>
        <v>нд</v>
      </c>
      <c r="M162" s="192" t="str">
        <f t="shared" si="300"/>
        <v>нд</v>
      </c>
      <c r="N162" s="74" t="str">
        <f t="shared" si="300"/>
        <v>нд</v>
      </c>
      <c r="O162" s="66" t="str">
        <f t="shared" si="288"/>
        <v>нд</v>
      </c>
      <c r="P162" s="43" t="str">
        <f t="shared" si="300"/>
        <v>нд</v>
      </c>
      <c r="Q162" s="66" t="str">
        <f t="shared" si="290"/>
        <v>нд</v>
      </c>
      <c r="R162" s="43" t="str">
        <f t="shared" si="300"/>
        <v>нд</v>
      </c>
      <c r="S162" s="66" t="str">
        <f t="shared" si="292"/>
        <v>нд</v>
      </c>
      <c r="T162" s="43" t="str">
        <f t="shared" si="300"/>
        <v>нд</v>
      </c>
      <c r="U162" s="69" t="str">
        <f t="shared" si="283"/>
        <v>нд</v>
      </c>
      <c r="V162" s="43" t="str">
        <f t="shared" si="300"/>
        <v>нд</v>
      </c>
      <c r="W162" s="102" t="str">
        <f t="shared" si="295"/>
        <v>нд</v>
      </c>
      <c r="X162" s="234"/>
    </row>
    <row r="163" spans="1:24" x14ac:dyDescent="0.25">
      <c r="A163" s="110" t="s">
        <v>24</v>
      </c>
      <c r="B163" s="11" t="s">
        <v>24</v>
      </c>
      <c r="C163" s="170" t="s">
        <v>24</v>
      </c>
      <c r="D163" s="196" t="s">
        <v>24</v>
      </c>
      <c r="E163" s="47" t="s">
        <v>24</v>
      </c>
      <c r="F163" s="47" t="s">
        <v>24</v>
      </c>
      <c r="G163" s="47" t="s">
        <v>24</v>
      </c>
      <c r="H163" s="47" t="s">
        <v>24</v>
      </c>
      <c r="I163" s="47" t="s">
        <v>24</v>
      </c>
      <c r="J163" s="47" t="s">
        <v>24</v>
      </c>
      <c r="K163" s="47" t="s">
        <v>24</v>
      </c>
      <c r="L163" s="47" t="s">
        <v>24</v>
      </c>
      <c r="M163" s="197" t="s">
        <v>24</v>
      </c>
      <c r="N163" s="75" t="str">
        <f>IF(NOT(SUM(P163,R163,T163,V163)=0),SUM(P163,R163,T163,V163),"нд")</f>
        <v>нд</v>
      </c>
      <c r="O163" s="67" t="str">
        <f t="shared" si="288"/>
        <v>нд</v>
      </c>
      <c r="P163" s="68" t="str">
        <f>IF(SUM(H163)-SUM(C163)=0,"нд",SUM(H163)-SUM(C163))</f>
        <v>нд</v>
      </c>
      <c r="Q163" s="67" t="str">
        <f t="shared" si="290"/>
        <v>нд</v>
      </c>
      <c r="R163" s="68" t="str">
        <f>IF(SUM(J163)-SUM(E163)=0,"нд",SUM(J163)-SUM(E163))</f>
        <v>нд</v>
      </c>
      <c r="S163" s="67" t="str">
        <f t="shared" si="292"/>
        <v>нд</v>
      </c>
      <c r="T163" s="68" t="str">
        <f>IF(SUM(L163)-SUM(G163)=0,"нд",SUM(L163)-SUM(G163))</f>
        <v>нд</v>
      </c>
      <c r="U163" s="69" t="str">
        <f t="shared" si="283"/>
        <v>нд</v>
      </c>
      <c r="V163" s="68" t="str">
        <f>IF(SUM(M163)-SUM(H163)=0,"нд",SUM(M163)-SUM(H163))</f>
        <v>нд</v>
      </c>
      <c r="W163" s="72" t="str">
        <f t="shared" si="295"/>
        <v>нд</v>
      </c>
      <c r="X163" s="234"/>
    </row>
    <row r="164" spans="1:24" ht="47.25" x14ac:dyDescent="0.25">
      <c r="A164" s="117" t="s">
        <v>317</v>
      </c>
      <c r="B164" s="31" t="s">
        <v>318</v>
      </c>
      <c r="C164" s="178" t="s">
        <v>23</v>
      </c>
      <c r="D164" s="157">
        <f t="shared" ref="D164:V165" si="301">IF(NOT(SUM(D165)=0),SUM(D165),"нд")</f>
        <v>8.2119999999999997</v>
      </c>
      <c r="E164" s="60" t="str">
        <f t="shared" si="301"/>
        <v>нд</v>
      </c>
      <c r="F164" s="60" t="str">
        <f t="shared" si="301"/>
        <v>нд</v>
      </c>
      <c r="G164" s="60">
        <f t="shared" si="301"/>
        <v>8.2119999999999997</v>
      </c>
      <c r="H164" s="60" t="str">
        <f t="shared" si="301"/>
        <v>нд</v>
      </c>
      <c r="I164" s="60">
        <f t="shared" si="301"/>
        <v>1.9350000000000001</v>
      </c>
      <c r="J164" s="60" t="str">
        <f t="shared" si="301"/>
        <v>нд</v>
      </c>
      <c r="K164" s="60" t="str">
        <f t="shared" si="301"/>
        <v>нд</v>
      </c>
      <c r="L164" s="60">
        <f t="shared" si="301"/>
        <v>1.9350000000000001</v>
      </c>
      <c r="M164" s="210" t="str">
        <f t="shared" si="301"/>
        <v>нд</v>
      </c>
      <c r="N164" s="157">
        <f t="shared" si="301"/>
        <v>-6.2769999999999992</v>
      </c>
      <c r="O164" s="66">
        <f t="shared" si="288"/>
        <v>-76.44</v>
      </c>
      <c r="P164" s="60" t="str">
        <f t="shared" si="301"/>
        <v>нд</v>
      </c>
      <c r="Q164" s="66" t="str">
        <f t="shared" si="290"/>
        <v>нд</v>
      </c>
      <c r="R164" s="60" t="str">
        <f t="shared" si="301"/>
        <v>нд</v>
      </c>
      <c r="S164" s="66" t="str">
        <f t="shared" si="292"/>
        <v>нд</v>
      </c>
      <c r="T164" s="60">
        <f t="shared" si="301"/>
        <v>-6.2769999999999992</v>
      </c>
      <c r="U164" s="69">
        <f t="shared" si="283"/>
        <v>-76.44</v>
      </c>
      <c r="V164" s="60" t="str">
        <f t="shared" si="301"/>
        <v>нд</v>
      </c>
      <c r="W164" s="102" t="str">
        <f t="shared" si="295"/>
        <v>нд</v>
      </c>
      <c r="X164" s="234"/>
    </row>
    <row r="165" spans="1:24" x14ac:dyDescent="0.25">
      <c r="A165" s="118" t="s">
        <v>426</v>
      </c>
      <c r="B165" s="5" t="s">
        <v>29</v>
      </c>
      <c r="C165" s="163" t="s">
        <v>23</v>
      </c>
      <c r="D165" s="158">
        <f t="shared" si="301"/>
        <v>8.2119999999999997</v>
      </c>
      <c r="E165" s="49" t="str">
        <f t="shared" si="301"/>
        <v>нд</v>
      </c>
      <c r="F165" s="49" t="str">
        <f t="shared" si="301"/>
        <v>нд</v>
      </c>
      <c r="G165" s="49">
        <f t="shared" si="301"/>
        <v>8.2119999999999997</v>
      </c>
      <c r="H165" s="49" t="str">
        <f t="shared" si="301"/>
        <v>нд</v>
      </c>
      <c r="I165" s="49">
        <f t="shared" si="301"/>
        <v>1.9350000000000001</v>
      </c>
      <c r="J165" s="49" t="str">
        <f t="shared" si="301"/>
        <v>нд</v>
      </c>
      <c r="K165" s="49" t="str">
        <f t="shared" si="301"/>
        <v>нд</v>
      </c>
      <c r="L165" s="49">
        <f t="shared" si="301"/>
        <v>1.9350000000000001</v>
      </c>
      <c r="M165" s="199" t="str">
        <f t="shared" si="301"/>
        <v>нд</v>
      </c>
      <c r="N165" s="158">
        <f t="shared" si="301"/>
        <v>-6.2769999999999992</v>
      </c>
      <c r="O165" s="67">
        <f t="shared" si="288"/>
        <v>-76.44</v>
      </c>
      <c r="P165" s="49" t="str">
        <f t="shared" si="301"/>
        <v>нд</v>
      </c>
      <c r="Q165" s="67" t="str">
        <f t="shared" si="290"/>
        <v>нд</v>
      </c>
      <c r="R165" s="49" t="str">
        <f t="shared" si="301"/>
        <v>нд</v>
      </c>
      <c r="S165" s="67" t="str">
        <f t="shared" si="292"/>
        <v>нд</v>
      </c>
      <c r="T165" s="49">
        <f t="shared" si="301"/>
        <v>-6.2769999999999992</v>
      </c>
      <c r="U165" s="69">
        <f t="shared" si="283"/>
        <v>-76.44</v>
      </c>
      <c r="V165" s="49" t="str">
        <f t="shared" si="301"/>
        <v>нд</v>
      </c>
      <c r="W165" s="72" t="str">
        <f t="shared" si="295"/>
        <v>нд</v>
      </c>
      <c r="X165" s="234"/>
    </row>
    <row r="166" spans="1:24" ht="63" x14ac:dyDescent="0.25">
      <c r="A166" s="119" t="s">
        <v>427</v>
      </c>
      <c r="B166" s="32" t="s">
        <v>428</v>
      </c>
      <c r="C166" s="179" t="s">
        <v>452</v>
      </c>
      <c r="D166" s="201">
        <f>IF(NOT(SUM(E166,F166,G166,H166)=0),SUM(E166,F166,G166,H166),"нд")</f>
        <v>8.2119999999999997</v>
      </c>
      <c r="E166" s="61" t="s">
        <v>24</v>
      </c>
      <c r="F166" s="61" t="s">
        <v>24</v>
      </c>
      <c r="G166" s="236">
        <v>8.2119999999999997</v>
      </c>
      <c r="H166" s="61" t="s">
        <v>24</v>
      </c>
      <c r="I166" s="55">
        <f>IF(NOT(SUM(J166,K166,L166,M166)=0),SUM(J166,K166,L166,M166),"нд")</f>
        <v>1.9350000000000001</v>
      </c>
      <c r="J166" s="61" t="s">
        <v>24</v>
      </c>
      <c r="K166" s="61" t="s">
        <v>24</v>
      </c>
      <c r="L166" s="251">
        <v>1.9350000000000001</v>
      </c>
      <c r="M166" s="211" t="s">
        <v>24</v>
      </c>
      <c r="N166" s="75">
        <f>IF(NOT(SUM(P166,R166,T166,V166)=0),SUM(P166,R166,T166,V166),"нд")</f>
        <v>-6.2769999999999992</v>
      </c>
      <c r="O166" s="67">
        <f t="shared" si="288"/>
        <v>-76.44</v>
      </c>
      <c r="P166" s="68" t="str">
        <f>IF(SUM(H166)-SUM(C166)=0,"нд",SUM(H166)-SUM(C166))</f>
        <v>нд</v>
      </c>
      <c r="Q166" s="67" t="str">
        <f t="shared" si="290"/>
        <v>нд</v>
      </c>
      <c r="R166" s="68" t="str">
        <f>IF(SUM(J166)-SUM(E166)=0,"нд",SUM(J166)-SUM(E166))</f>
        <v>нд</v>
      </c>
      <c r="S166" s="67" t="str">
        <f t="shared" si="292"/>
        <v>нд</v>
      </c>
      <c r="T166" s="68">
        <f>IF(SUM(L166)-SUM(G166)=0,"нд",SUM(L166)-SUM(G166))</f>
        <v>-6.2769999999999992</v>
      </c>
      <c r="U166" s="69">
        <f t="shared" si="283"/>
        <v>-76.44</v>
      </c>
      <c r="V166" s="68" t="str">
        <f>IF(SUM(M166)-SUM(H166)=0,"нд",SUM(M166)-SUM(H166))</f>
        <v>нд</v>
      </c>
      <c r="W166" s="72" t="str">
        <f t="shared" si="295"/>
        <v>нд</v>
      </c>
      <c r="X166" s="235" t="s">
        <v>468</v>
      </c>
    </row>
    <row r="167" spans="1:24" ht="47.25" x14ac:dyDescent="0.25">
      <c r="A167" s="113" t="s">
        <v>319</v>
      </c>
      <c r="B167" s="15" t="s">
        <v>320</v>
      </c>
      <c r="C167" s="168" t="s">
        <v>23</v>
      </c>
      <c r="D167" s="74" t="str">
        <f t="shared" ref="D167:V167" si="302">IF(NOT(SUM(D168)=0),SUM(D168),"нд")</f>
        <v>нд</v>
      </c>
      <c r="E167" s="43" t="str">
        <f t="shared" si="302"/>
        <v>нд</v>
      </c>
      <c r="F167" s="43" t="str">
        <f t="shared" si="302"/>
        <v>нд</v>
      </c>
      <c r="G167" s="43" t="str">
        <f t="shared" si="302"/>
        <v>нд</v>
      </c>
      <c r="H167" s="43" t="str">
        <f t="shared" si="302"/>
        <v>нд</v>
      </c>
      <c r="I167" s="43" t="str">
        <f t="shared" si="302"/>
        <v>нд</v>
      </c>
      <c r="J167" s="43" t="str">
        <f t="shared" si="302"/>
        <v>нд</v>
      </c>
      <c r="K167" s="43" t="str">
        <f t="shared" si="302"/>
        <v>нд</v>
      </c>
      <c r="L167" s="43" t="str">
        <f t="shared" si="302"/>
        <v>нд</v>
      </c>
      <c r="M167" s="192" t="str">
        <f t="shared" si="302"/>
        <v>нд</v>
      </c>
      <c r="N167" s="149" t="str">
        <f t="shared" si="302"/>
        <v>нд</v>
      </c>
      <c r="O167" s="66" t="str">
        <f t="shared" si="288"/>
        <v>нд</v>
      </c>
      <c r="P167" s="70" t="str">
        <f t="shared" si="302"/>
        <v>нд</v>
      </c>
      <c r="Q167" s="66" t="str">
        <f t="shared" si="290"/>
        <v>нд</v>
      </c>
      <c r="R167" s="70" t="str">
        <f t="shared" si="302"/>
        <v>нд</v>
      </c>
      <c r="S167" s="66" t="str">
        <f t="shared" si="292"/>
        <v>нд</v>
      </c>
      <c r="T167" s="70" t="str">
        <f t="shared" si="302"/>
        <v>нд</v>
      </c>
      <c r="U167" s="69" t="str">
        <f t="shared" si="283"/>
        <v>нд</v>
      </c>
      <c r="V167" s="70" t="str">
        <f t="shared" si="302"/>
        <v>нд</v>
      </c>
      <c r="W167" s="102" t="str">
        <f t="shared" si="295"/>
        <v>нд</v>
      </c>
      <c r="X167" s="234"/>
    </row>
    <row r="168" spans="1:24" x14ac:dyDescent="0.25">
      <c r="A168" s="110" t="s">
        <v>24</v>
      </c>
      <c r="B168" s="11" t="s">
        <v>24</v>
      </c>
      <c r="C168" s="170" t="s">
        <v>24</v>
      </c>
      <c r="D168" s="196" t="s">
        <v>24</v>
      </c>
      <c r="E168" s="47" t="s">
        <v>24</v>
      </c>
      <c r="F168" s="47" t="s">
        <v>24</v>
      </c>
      <c r="G168" s="47" t="s">
        <v>24</v>
      </c>
      <c r="H168" s="47" t="s">
        <v>24</v>
      </c>
      <c r="I168" s="47" t="s">
        <v>24</v>
      </c>
      <c r="J168" s="47" t="s">
        <v>24</v>
      </c>
      <c r="K168" s="47" t="s">
        <v>24</v>
      </c>
      <c r="L168" s="47" t="s">
        <v>24</v>
      </c>
      <c r="M168" s="197" t="s">
        <v>24</v>
      </c>
      <c r="N168" s="75" t="str">
        <f>IF(NOT(SUM(P168,R168,T168,V168)=0),SUM(P168,R168,T168,V168),"нд")</f>
        <v>нд</v>
      </c>
      <c r="O168" s="67" t="str">
        <f t="shared" si="288"/>
        <v>нд</v>
      </c>
      <c r="P168" s="68" t="str">
        <f>IF(SUM(H168)-SUM(C168)=0,"нд",SUM(H168)-SUM(C168))</f>
        <v>нд</v>
      </c>
      <c r="Q168" s="67" t="str">
        <f t="shared" si="290"/>
        <v>нд</v>
      </c>
      <c r="R168" s="68" t="str">
        <f>IF(SUM(J168)-SUM(E168)=0,"нд",SUM(J168)-SUM(E168))</f>
        <v>нд</v>
      </c>
      <c r="S168" s="67" t="str">
        <f t="shared" si="292"/>
        <v>нд</v>
      </c>
      <c r="T168" s="68" t="str">
        <f>IF(SUM(L168)-SUM(G168)=0,"нд",SUM(L168)-SUM(G168))</f>
        <v>нд</v>
      </c>
      <c r="U168" s="69" t="str">
        <f t="shared" si="283"/>
        <v>нд</v>
      </c>
      <c r="V168" s="68" t="str">
        <f>IF(SUM(M168)-SUM(H168)=0,"нд",SUM(M168)-SUM(H168))</f>
        <v>нд</v>
      </c>
      <c r="W168" s="72" t="str">
        <f t="shared" si="295"/>
        <v>нд</v>
      </c>
      <c r="X168" s="234"/>
    </row>
    <row r="169" spans="1:24" ht="47.25" x14ac:dyDescent="0.25">
      <c r="A169" s="113" t="s">
        <v>321</v>
      </c>
      <c r="B169" s="15" t="s">
        <v>322</v>
      </c>
      <c r="C169" s="168" t="s">
        <v>23</v>
      </c>
      <c r="D169" s="74" t="str">
        <f t="shared" ref="D169:V169" si="303">IF(NOT(SUM(D170)=0),SUM(D170),"нд")</f>
        <v>нд</v>
      </c>
      <c r="E169" s="43" t="str">
        <f t="shared" si="303"/>
        <v>нд</v>
      </c>
      <c r="F169" s="43" t="str">
        <f t="shared" si="303"/>
        <v>нд</v>
      </c>
      <c r="G169" s="43" t="str">
        <f t="shared" si="303"/>
        <v>нд</v>
      </c>
      <c r="H169" s="43" t="str">
        <f t="shared" si="303"/>
        <v>нд</v>
      </c>
      <c r="I169" s="43" t="str">
        <f t="shared" si="303"/>
        <v>нд</v>
      </c>
      <c r="J169" s="43" t="str">
        <f t="shared" si="303"/>
        <v>нд</v>
      </c>
      <c r="K169" s="43" t="str">
        <f t="shared" si="303"/>
        <v>нд</v>
      </c>
      <c r="L169" s="43" t="str">
        <f t="shared" si="303"/>
        <v>нд</v>
      </c>
      <c r="M169" s="192" t="str">
        <f t="shared" si="303"/>
        <v>нд</v>
      </c>
      <c r="N169" s="149" t="str">
        <f t="shared" si="303"/>
        <v>нд</v>
      </c>
      <c r="O169" s="66" t="str">
        <f t="shared" si="288"/>
        <v>нд</v>
      </c>
      <c r="P169" s="70" t="str">
        <f t="shared" si="303"/>
        <v>нд</v>
      </c>
      <c r="Q169" s="66" t="str">
        <f t="shared" si="290"/>
        <v>нд</v>
      </c>
      <c r="R169" s="70" t="str">
        <f t="shared" si="303"/>
        <v>нд</v>
      </c>
      <c r="S169" s="66" t="str">
        <f t="shared" si="292"/>
        <v>нд</v>
      </c>
      <c r="T169" s="70" t="str">
        <f t="shared" si="303"/>
        <v>нд</v>
      </c>
      <c r="U169" s="69" t="str">
        <f t="shared" si="283"/>
        <v>нд</v>
      </c>
      <c r="V169" s="70" t="str">
        <f t="shared" si="303"/>
        <v>нд</v>
      </c>
      <c r="W169" s="102" t="str">
        <f t="shared" si="295"/>
        <v>нд</v>
      </c>
      <c r="X169" s="234"/>
    </row>
    <row r="170" spans="1:24" x14ac:dyDescent="0.25">
      <c r="A170" s="110" t="s">
        <v>24</v>
      </c>
      <c r="B170" s="11" t="s">
        <v>24</v>
      </c>
      <c r="C170" s="170" t="s">
        <v>24</v>
      </c>
      <c r="D170" s="196" t="s">
        <v>24</v>
      </c>
      <c r="E170" s="47" t="s">
        <v>24</v>
      </c>
      <c r="F170" s="47" t="s">
        <v>24</v>
      </c>
      <c r="G170" s="47" t="s">
        <v>24</v>
      </c>
      <c r="H170" s="47" t="s">
        <v>24</v>
      </c>
      <c r="I170" s="47" t="s">
        <v>24</v>
      </c>
      <c r="J170" s="47" t="s">
        <v>24</v>
      </c>
      <c r="K170" s="47" t="s">
        <v>24</v>
      </c>
      <c r="L170" s="47" t="s">
        <v>24</v>
      </c>
      <c r="M170" s="197" t="s">
        <v>24</v>
      </c>
      <c r="N170" s="75" t="str">
        <f>IF(NOT(SUM(P170,R170,T170,V170)=0),SUM(P170,R170,T170,V170),"нд")</f>
        <v>нд</v>
      </c>
      <c r="O170" s="67" t="str">
        <f t="shared" si="288"/>
        <v>нд</v>
      </c>
      <c r="P170" s="68" t="str">
        <f>IF(SUM(H170)-SUM(C170)=0,"нд",SUM(H170)-SUM(C170))</f>
        <v>нд</v>
      </c>
      <c r="Q170" s="67" t="str">
        <f t="shared" si="290"/>
        <v>нд</v>
      </c>
      <c r="R170" s="68" t="str">
        <f>IF(SUM(J170)-SUM(E170)=0,"нд",SUM(J170)-SUM(E170))</f>
        <v>нд</v>
      </c>
      <c r="S170" s="67" t="str">
        <f t="shared" si="292"/>
        <v>нд</v>
      </c>
      <c r="T170" s="68" t="str">
        <f>IF(SUM(L170)-SUM(G170)=0,"нд",SUM(L170)-SUM(G170))</f>
        <v>нд</v>
      </c>
      <c r="U170" s="69" t="str">
        <f t="shared" si="283"/>
        <v>нд</v>
      </c>
      <c r="V170" s="68" t="str">
        <f>IF(SUM(M170)-SUM(H170)=0,"нд",SUM(M170)-SUM(H170))</f>
        <v>нд</v>
      </c>
      <c r="W170" s="72" t="str">
        <f t="shared" si="295"/>
        <v>нд</v>
      </c>
      <c r="X170" s="234"/>
    </row>
    <row r="171" spans="1:24" ht="47.25" x14ac:dyDescent="0.25">
      <c r="A171" s="112" t="s">
        <v>323</v>
      </c>
      <c r="B171" s="14" t="s">
        <v>324</v>
      </c>
      <c r="C171" s="167" t="s">
        <v>23</v>
      </c>
      <c r="D171" s="155" t="str">
        <f t="shared" ref="D171:M171" si="304">IF(NOT(SUM(D172,D174)=0),SUM(D172,D174),"нд")</f>
        <v>нд</v>
      </c>
      <c r="E171" s="42" t="str">
        <f t="shared" si="304"/>
        <v>нд</v>
      </c>
      <c r="F171" s="42" t="str">
        <f t="shared" si="304"/>
        <v>нд</v>
      </c>
      <c r="G171" s="42" t="str">
        <f t="shared" ref="G171" si="305">IF(NOT(SUM(G172,G174)=0),SUM(G172,G174),"нд")</f>
        <v>нд</v>
      </c>
      <c r="H171" s="42" t="str">
        <f t="shared" si="304"/>
        <v>нд</v>
      </c>
      <c r="I171" s="42" t="str">
        <f t="shared" si="304"/>
        <v>нд</v>
      </c>
      <c r="J171" s="42" t="str">
        <f t="shared" si="304"/>
        <v>нд</v>
      </c>
      <c r="K171" s="42" t="str">
        <f t="shared" si="304"/>
        <v>нд</v>
      </c>
      <c r="L171" s="42" t="str">
        <f t="shared" ref="L171" si="306">IF(NOT(SUM(L172,L174)=0),SUM(L172,L174),"нд")</f>
        <v>нд</v>
      </c>
      <c r="M171" s="191" t="str">
        <f t="shared" si="304"/>
        <v>нд</v>
      </c>
      <c r="N171" s="140" t="str">
        <f t="shared" ref="N171:V171" si="307">IF(NOT(SUM(N172,N174)=0),SUM(N172,N174),"нд")</f>
        <v>нд</v>
      </c>
      <c r="O171" s="104" t="str">
        <f t="shared" si="288"/>
        <v>нд</v>
      </c>
      <c r="P171" s="103" t="str">
        <f t="shared" si="307"/>
        <v>нд</v>
      </c>
      <c r="Q171" s="104" t="str">
        <f t="shared" si="290"/>
        <v>нд</v>
      </c>
      <c r="R171" s="103" t="str">
        <f t="shared" si="307"/>
        <v>нд</v>
      </c>
      <c r="S171" s="104" t="str">
        <f t="shared" si="292"/>
        <v>нд</v>
      </c>
      <c r="T171" s="103" t="str">
        <f t="shared" si="307"/>
        <v>нд</v>
      </c>
      <c r="U171" s="69" t="str">
        <f t="shared" si="283"/>
        <v>нд</v>
      </c>
      <c r="V171" s="103" t="str">
        <f t="shared" si="307"/>
        <v>нд</v>
      </c>
      <c r="W171" s="106" t="str">
        <f t="shared" si="295"/>
        <v>нд</v>
      </c>
      <c r="X171" s="234"/>
    </row>
    <row r="172" spans="1:24" ht="31.5" x14ac:dyDescent="0.25">
      <c r="A172" s="113" t="s">
        <v>325</v>
      </c>
      <c r="B172" s="15" t="s">
        <v>326</v>
      </c>
      <c r="C172" s="168" t="s">
        <v>23</v>
      </c>
      <c r="D172" s="74" t="str">
        <f t="shared" ref="D172:V172" si="308">IF(NOT(SUM(D173)=0),SUM(D173),"нд")</f>
        <v>нд</v>
      </c>
      <c r="E172" s="43" t="str">
        <f t="shared" si="308"/>
        <v>нд</v>
      </c>
      <c r="F172" s="43" t="str">
        <f t="shared" si="308"/>
        <v>нд</v>
      </c>
      <c r="G172" s="43" t="str">
        <f t="shared" si="308"/>
        <v>нд</v>
      </c>
      <c r="H172" s="43" t="str">
        <f t="shared" si="308"/>
        <v>нд</v>
      </c>
      <c r="I172" s="43" t="str">
        <f t="shared" si="308"/>
        <v>нд</v>
      </c>
      <c r="J172" s="43" t="str">
        <f t="shared" si="308"/>
        <v>нд</v>
      </c>
      <c r="K172" s="43" t="str">
        <f t="shared" si="308"/>
        <v>нд</v>
      </c>
      <c r="L172" s="43" t="str">
        <f t="shared" si="308"/>
        <v>нд</v>
      </c>
      <c r="M172" s="192" t="str">
        <f t="shared" si="308"/>
        <v>нд</v>
      </c>
      <c r="N172" s="74" t="str">
        <f t="shared" si="308"/>
        <v>нд</v>
      </c>
      <c r="O172" s="66" t="str">
        <f t="shared" si="288"/>
        <v>нд</v>
      </c>
      <c r="P172" s="43" t="str">
        <f t="shared" si="308"/>
        <v>нд</v>
      </c>
      <c r="Q172" s="66" t="str">
        <f t="shared" si="290"/>
        <v>нд</v>
      </c>
      <c r="R172" s="43" t="str">
        <f t="shared" si="308"/>
        <v>нд</v>
      </c>
      <c r="S172" s="66" t="str">
        <f t="shared" si="292"/>
        <v>нд</v>
      </c>
      <c r="T172" s="43" t="str">
        <f t="shared" si="308"/>
        <v>нд</v>
      </c>
      <c r="U172" s="69" t="str">
        <f t="shared" si="283"/>
        <v>нд</v>
      </c>
      <c r="V172" s="43" t="str">
        <f t="shared" si="308"/>
        <v>нд</v>
      </c>
      <c r="W172" s="102" t="str">
        <f t="shared" si="295"/>
        <v>нд</v>
      </c>
      <c r="X172" s="234"/>
    </row>
    <row r="173" spans="1:24" x14ac:dyDescent="0.25">
      <c r="A173" s="110" t="s">
        <v>24</v>
      </c>
      <c r="B173" s="11" t="s">
        <v>24</v>
      </c>
      <c r="C173" s="170" t="s">
        <v>24</v>
      </c>
      <c r="D173" s="196" t="s">
        <v>24</v>
      </c>
      <c r="E173" s="47" t="s">
        <v>24</v>
      </c>
      <c r="F173" s="47" t="s">
        <v>24</v>
      </c>
      <c r="G173" s="47" t="s">
        <v>24</v>
      </c>
      <c r="H173" s="47" t="s">
        <v>24</v>
      </c>
      <c r="I173" s="47" t="s">
        <v>24</v>
      </c>
      <c r="J173" s="47" t="s">
        <v>24</v>
      </c>
      <c r="K173" s="47" t="s">
        <v>24</v>
      </c>
      <c r="L173" s="47" t="s">
        <v>24</v>
      </c>
      <c r="M173" s="197" t="s">
        <v>24</v>
      </c>
      <c r="N173" s="75" t="str">
        <f>IF(NOT(SUM(P173,R173,T173,V173)=0),SUM(P173,R173,T173,V173),"нд")</f>
        <v>нд</v>
      </c>
      <c r="O173" s="67" t="str">
        <f t="shared" si="288"/>
        <v>нд</v>
      </c>
      <c r="P173" s="68" t="str">
        <f>IF(SUM(H173)-SUM(C173)=0,"нд",SUM(H173)-SUM(C173))</f>
        <v>нд</v>
      </c>
      <c r="Q173" s="67" t="str">
        <f t="shared" si="290"/>
        <v>нд</v>
      </c>
      <c r="R173" s="68" t="str">
        <f>IF(SUM(J173)-SUM(E173)=0,"нд",SUM(J173)-SUM(E173))</f>
        <v>нд</v>
      </c>
      <c r="S173" s="67" t="str">
        <f t="shared" si="292"/>
        <v>нд</v>
      </c>
      <c r="T173" s="68" t="str">
        <f>IF(SUM(L173)-SUM(G173)=0,"нд",SUM(L173)-SUM(G173))</f>
        <v>нд</v>
      </c>
      <c r="U173" s="69" t="str">
        <f t="shared" si="283"/>
        <v>нд</v>
      </c>
      <c r="V173" s="68" t="str">
        <f>IF(SUM(M173)-SUM(H173)=0,"нд",SUM(M173)-SUM(H173))</f>
        <v>нд</v>
      </c>
      <c r="W173" s="72" t="str">
        <f t="shared" si="295"/>
        <v>нд</v>
      </c>
      <c r="X173" s="234"/>
    </row>
    <row r="174" spans="1:24" ht="47.25" x14ac:dyDescent="0.25">
      <c r="A174" s="117" t="s">
        <v>327</v>
      </c>
      <c r="B174" s="31" t="s">
        <v>328</v>
      </c>
      <c r="C174" s="178" t="s">
        <v>23</v>
      </c>
      <c r="D174" s="157" t="str">
        <f t="shared" ref="D174:V174" si="309">IF(NOT(SUM(D175)=0),SUM(D175),"нд")</f>
        <v>нд</v>
      </c>
      <c r="E174" s="60" t="str">
        <f t="shared" si="309"/>
        <v>нд</v>
      </c>
      <c r="F174" s="60" t="str">
        <f t="shared" si="309"/>
        <v>нд</v>
      </c>
      <c r="G174" s="60" t="str">
        <f t="shared" si="309"/>
        <v>нд</v>
      </c>
      <c r="H174" s="60" t="str">
        <f t="shared" si="309"/>
        <v>нд</v>
      </c>
      <c r="I174" s="60" t="str">
        <f t="shared" si="309"/>
        <v>нд</v>
      </c>
      <c r="J174" s="60" t="str">
        <f t="shared" si="309"/>
        <v>нд</v>
      </c>
      <c r="K174" s="60" t="str">
        <f t="shared" si="309"/>
        <v>нд</v>
      </c>
      <c r="L174" s="60" t="str">
        <f t="shared" si="309"/>
        <v>нд</v>
      </c>
      <c r="M174" s="210" t="str">
        <f t="shared" si="309"/>
        <v>нд</v>
      </c>
      <c r="N174" s="157" t="str">
        <f t="shared" si="309"/>
        <v>нд</v>
      </c>
      <c r="O174" s="66" t="str">
        <f t="shared" si="288"/>
        <v>нд</v>
      </c>
      <c r="P174" s="60" t="str">
        <f t="shared" si="309"/>
        <v>нд</v>
      </c>
      <c r="Q174" s="66" t="str">
        <f t="shared" si="290"/>
        <v>нд</v>
      </c>
      <c r="R174" s="60" t="str">
        <f t="shared" si="309"/>
        <v>нд</v>
      </c>
      <c r="S174" s="66" t="str">
        <f t="shared" si="292"/>
        <v>нд</v>
      </c>
      <c r="T174" s="60" t="str">
        <f t="shared" si="309"/>
        <v>нд</v>
      </c>
      <c r="U174" s="69" t="str">
        <f t="shared" si="283"/>
        <v>нд</v>
      </c>
      <c r="V174" s="60" t="str">
        <f t="shared" si="309"/>
        <v>нд</v>
      </c>
      <c r="W174" s="102" t="str">
        <f t="shared" si="295"/>
        <v>нд</v>
      </c>
      <c r="X174" s="234"/>
    </row>
    <row r="175" spans="1:24" x14ac:dyDescent="0.25">
      <c r="A175" s="109" t="s">
        <v>453</v>
      </c>
      <c r="B175" s="9" t="s">
        <v>65</v>
      </c>
      <c r="C175" s="164" t="s">
        <v>23</v>
      </c>
      <c r="D175" s="154" t="str">
        <f t="shared" ref="D175:V175" si="310">IF(NOT(SUM(D176)=0),SUM(D176),"нд")</f>
        <v>нд</v>
      </c>
      <c r="E175" s="39" t="str">
        <f t="shared" si="310"/>
        <v>нд</v>
      </c>
      <c r="F175" s="39" t="str">
        <f t="shared" si="310"/>
        <v>нд</v>
      </c>
      <c r="G175" s="39" t="str">
        <f t="shared" si="310"/>
        <v>нд</v>
      </c>
      <c r="H175" s="39" t="str">
        <f t="shared" si="310"/>
        <v>нд</v>
      </c>
      <c r="I175" s="39" t="str">
        <f t="shared" si="310"/>
        <v>нд</v>
      </c>
      <c r="J175" s="39" t="str">
        <f t="shared" si="310"/>
        <v>нд</v>
      </c>
      <c r="K175" s="39" t="str">
        <f t="shared" si="310"/>
        <v>нд</v>
      </c>
      <c r="L175" s="39" t="str">
        <f t="shared" si="310"/>
        <v>нд</v>
      </c>
      <c r="M175" s="188" t="str">
        <f t="shared" si="310"/>
        <v>нд</v>
      </c>
      <c r="N175" s="153" t="str">
        <f t="shared" si="310"/>
        <v>нд</v>
      </c>
      <c r="O175" s="82" t="str">
        <f t="shared" si="288"/>
        <v>нд</v>
      </c>
      <c r="P175" s="91" t="str">
        <f t="shared" si="310"/>
        <v>нд</v>
      </c>
      <c r="Q175" s="82" t="str">
        <f t="shared" si="290"/>
        <v>нд</v>
      </c>
      <c r="R175" s="91" t="str">
        <f t="shared" si="310"/>
        <v>нд</v>
      </c>
      <c r="S175" s="82" t="str">
        <f t="shared" si="292"/>
        <v>нд</v>
      </c>
      <c r="T175" s="91" t="str">
        <f t="shared" si="310"/>
        <v>нд</v>
      </c>
      <c r="U175" s="69" t="str">
        <f t="shared" si="283"/>
        <v>нд</v>
      </c>
      <c r="V175" s="91" t="str">
        <f t="shared" si="310"/>
        <v>нд</v>
      </c>
      <c r="W175" s="84" t="str">
        <f t="shared" si="295"/>
        <v>нд</v>
      </c>
      <c r="X175" s="234"/>
    </row>
    <row r="176" spans="1:24" ht="94.5" x14ac:dyDescent="0.25">
      <c r="A176" s="116" t="s">
        <v>454</v>
      </c>
      <c r="B176" s="33" t="s">
        <v>455</v>
      </c>
      <c r="C176" s="180" t="s">
        <v>456</v>
      </c>
      <c r="D176" s="212" t="str">
        <f>IF(NOT(SUM(E176,F176,G176,H176)=0),SUM(E176,F176,G176,H176),"нд")</f>
        <v>нд</v>
      </c>
      <c r="E176" s="63" t="s">
        <v>24</v>
      </c>
      <c r="F176" s="63" t="s">
        <v>24</v>
      </c>
      <c r="G176" s="63" t="s">
        <v>24</v>
      </c>
      <c r="H176" s="63" t="s">
        <v>24</v>
      </c>
      <c r="I176" s="62" t="str">
        <f>IF(NOT(SUM(J176,K176,L176,M176)=0),SUM(J176,K176,L176,M176),"нд")</f>
        <v>нд</v>
      </c>
      <c r="J176" s="63" t="s">
        <v>24</v>
      </c>
      <c r="K176" s="63" t="s">
        <v>24</v>
      </c>
      <c r="L176" s="63" t="s">
        <v>24</v>
      </c>
      <c r="M176" s="213" t="s">
        <v>24</v>
      </c>
      <c r="N176" s="75" t="str">
        <f>IF(NOT(SUM(P176,R176,T176,V176)=0),SUM(P176,R176,T176,V176),"нд")</f>
        <v>нд</v>
      </c>
      <c r="O176" s="67" t="str">
        <f t="shared" si="288"/>
        <v>нд</v>
      </c>
      <c r="P176" s="68" t="str">
        <f>IF(SUM(H176)-SUM(C176)=0,"нд",SUM(H176)-SUM(C176))</f>
        <v>нд</v>
      </c>
      <c r="Q176" s="67" t="str">
        <f t="shared" si="290"/>
        <v>нд</v>
      </c>
      <c r="R176" s="68" t="str">
        <f>IF(SUM(J176)-SUM(E176)=0,"нд",SUM(J176)-SUM(E176))</f>
        <v>нд</v>
      </c>
      <c r="S176" s="67" t="str">
        <f t="shared" si="292"/>
        <v>нд</v>
      </c>
      <c r="T176" s="68" t="str">
        <f>IF(SUM(L176)-SUM(G176)=0,"нд",SUM(L176)-SUM(G176))</f>
        <v>нд</v>
      </c>
      <c r="U176" s="69" t="str">
        <f t="shared" si="283"/>
        <v>нд</v>
      </c>
      <c r="V176" s="68" t="str">
        <f>IF(SUM(M176)-SUM(H176)=0,"нд",SUM(M176)-SUM(H176))</f>
        <v>нд</v>
      </c>
      <c r="W176" s="72" t="str">
        <f t="shared" si="295"/>
        <v>нд</v>
      </c>
      <c r="X176" s="233"/>
    </row>
    <row r="177" spans="1:24" ht="63" x14ac:dyDescent="0.25">
      <c r="A177" s="111" t="s">
        <v>329</v>
      </c>
      <c r="B177" s="13" t="s">
        <v>330</v>
      </c>
      <c r="C177" s="166" t="s">
        <v>23</v>
      </c>
      <c r="D177" s="159" t="str">
        <f t="shared" ref="D177:M177" si="311">IF(NOT(SUM(D178,D180)=0),SUM(D178,D180),"нд")</f>
        <v>нд</v>
      </c>
      <c r="E177" s="41" t="str">
        <f t="shared" si="311"/>
        <v>нд</v>
      </c>
      <c r="F177" s="41" t="str">
        <f t="shared" si="311"/>
        <v>нд</v>
      </c>
      <c r="G177" s="41" t="str">
        <f t="shared" ref="G177" si="312">IF(NOT(SUM(G178,G180)=0),SUM(G178,G180),"нд")</f>
        <v>нд</v>
      </c>
      <c r="H177" s="41" t="str">
        <f t="shared" si="311"/>
        <v>нд</v>
      </c>
      <c r="I177" s="41" t="str">
        <f t="shared" si="311"/>
        <v>нд</v>
      </c>
      <c r="J177" s="41" t="str">
        <f t="shared" si="311"/>
        <v>нд</v>
      </c>
      <c r="K177" s="41" t="str">
        <f t="shared" si="311"/>
        <v>нд</v>
      </c>
      <c r="L177" s="41" t="str">
        <f t="shared" ref="L177" si="313">IF(NOT(SUM(L178,L180)=0),SUM(L178,L180),"нд")</f>
        <v>нд</v>
      </c>
      <c r="M177" s="190" t="str">
        <f t="shared" si="311"/>
        <v>нд</v>
      </c>
      <c r="N177" s="159" t="str">
        <f t="shared" ref="N177" si="314">IF(NOT(SUM(N178,N180)=0),SUM(N178,N180),"нд")</f>
        <v>нд</v>
      </c>
      <c r="O177" s="99" t="str">
        <f t="shared" si="288"/>
        <v>нд</v>
      </c>
      <c r="P177" s="98" t="str">
        <f t="shared" ref="P177" si="315">IF(NOT(SUM(P178,P180)=0),SUM(P178,P180),"нд")</f>
        <v>нд</v>
      </c>
      <c r="Q177" s="99" t="str">
        <f t="shared" si="290"/>
        <v>нд</v>
      </c>
      <c r="R177" s="98" t="str">
        <f t="shared" ref="R177" si="316">IF(NOT(SUM(R178,R180)=0),SUM(R178,R180),"нд")</f>
        <v>нд</v>
      </c>
      <c r="S177" s="99" t="str">
        <f t="shared" si="292"/>
        <v>нд</v>
      </c>
      <c r="T177" s="98" t="str">
        <f t="shared" ref="T177" si="317">IF(NOT(SUM(T178,T180)=0),SUM(T178,T180),"нд")</f>
        <v>нд</v>
      </c>
      <c r="U177" s="69" t="str">
        <f t="shared" si="283"/>
        <v>нд</v>
      </c>
      <c r="V177" s="98" t="str">
        <f t="shared" ref="V177" si="318">IF(NOT(SUM(V178,V180)=0),SUM(V178,V180),"нд")</f>
        <v>нд</v>
      </c>
      <c r="W177" s="100" t="str">
        <f t="shared" si="295"/>
        <v>нд</v>
      </c>
      <c r="X177" s="234"/>
    </row>
    <row r="178" spans="1:24" ht="47.25" x14ac:dyDescent="0.25">
      <c r="A178" s="112" t="s">
        <v>331</v>
      </c>
      <c r="B178" s="14" t="s">
        <v>332</v>
      </c>
      <c r="C178" s="167" t="s">
        <v>23</v>
      </c>
      <c r="D178" s="155" t="str">
        <f t="shared" ref="D178:V178" si="319">IF(NOT(SUM(D179)=0),SUM(D179),"нд")</f>
        <v>нд</v>
      </c>
      <c r="E178" s="42" t="str">
        <f t="shared" si="319"/>
        <v>нд</v>
      </c>
      <c r="F178" s="42" t="str">
        <f t="shared" si="319"/>
        <v>нд</v>
      </c>
      <c r="G178" s="42" t="str">
        <f t="shared" si="319"/>
        <v>нд</v>
      </c>
      <c r="H178" s="42" t="str">
        <f t="shared" si="319"/>
        <v>нд</v>
      </c>
      <c r="I178" s="42" t="str">
        <f t="shared" si="319"/>
        <v>нд</v>
      </c>
      <c r="J178" s="42" t="str">
        <f t="shared" si="319"/>
        <v>нд</v>
      </c>
      <c r="K178" s="42" t="str">
        <f t="shared" si="319"/>
        <v>нд</v>
      </c>
      <c r="L178" s="42" t="str">
        <f t="shared" si="319"/>
        <v>нд</v>
      </c>
      <c r="M178" s="191" t="str">
        <f t="shared" si="319"/>
        <v>нд</v>
      </c>
      <c r="N178" s="155" t="str">
        <f t="shared" si="319"/>
        <v>нд</v>
      </c>
      <c r="O178" s="85" t="str">
        <f t="shared" si="288"/>
        <v>нд</v>
      </c>
      <c r="P178" s="42" t="str">
        <f t="shared" si="319"/>
        <v>нд</v>
      </c>
      <c r="Q178" s="85" t="str">
        <f t="shared" si="290"/>
        <v>нд</v>
      </c>
      <c r="R178" s="42" t="str">
        <f t="shared" si="319"/>
        <v>нд</v>
      </c>
      <c r="S178" s="85" t="str">
        <f t="shared" si="292"/>
        <v>нд</v>
      </c>
      <c r="T178" s="42" t="str">
        <f t="shared" si="319"/>
        <v>нд</v>
      </c>
      <c r="U178" s="69" t="str">
        <f t="shared" si="283"/>
        <v>нд</v>
      </c>
      <c r="V178" s="42" t="str">
        <f t="shared" si="319"/>
        <v>нд</v>
      </c>
      <c r="W178" s="86" t="str">
        <f t="shared" si="295"/>
        <v>нд</v>
      </c>
      <c r="X178" s="234"/>
    </row>
    <row r="179" spans="1:24" x14ac:dyDescent="0.25">
      <c r="A179" s="110" t="s">
        <v>24</v>
      </c>
      <c r="B179" s="11" t="s">
        <v>24</v>
      </c>
      <c r="C179" s="170" t="s">
        <v>24</v>
      </c>
      <c r="D179" s="196" t="s">
        <v>24</v>
      </c>
      <c r="E179" s="47" t="s">
        <v>24</v>
      </c>
      <c r="F179" s="47" t="s">
        <v>24</v>
      </c>
      <c r="G179" s="47" t="s">
        <v>24</v>
      </c>
      <c r="H179" s="47" t="s">
        <v>24</v>
      </c>
      <c r="I179" s="47" t="s">
        <v>24</v>
      </c>
      <c r="J179" s="47" t="s">
        <v>24</v>
      </c>
      <c r="K179" s="47" t="s">
        <v>24</v>
      </c>
      <c r="L179" s="47" t="s">
        <v>24</v>
      </c>
      <c r="M179" s="197" t="s">
        <v>24</v>
      </c>
      <c r="N179" s="75" t="str">
        <f>IF(NOT(SUM(P179,R179,T179,V179)=0),SUM(P179,R179,T179,V179),"нд")</f>
        <v>нд</v>
      </c>
      <c r="O179" s="67" t="str">
        <f t="shared" si="288"/>
        <v>нд</v>
      </c>
      <c r="P179" s="68" t="str">
        <f>IF(SUM(H179)-SUM(C179)=0,"нд",SUM(H179)-SUM(C179))</f>
        <v>нд</v>
      </c>
      <c r="Q179" s="67" t="str">
        <f t="shared" si="290"/>
        <v>нд</v>
      </c>
      <c r="R179" s="68" t="str">
        <f>IF(SUM(J179)-SUM(E179)=0,"нд",SUM(J179)-SUM(E179))</f>
        <v>нд</v>
      </c>
      <c r="S179" s="67" t="str">
        <f t="shared" si="292"/>
        <v>нд</v>
      </c>
      <c r="T179" s="68" t="str">
        <f>IF(SUM(L179)-SUM(G179)=0,"нд",SUM(L179)-SUM(G179))</f>
        <v>нд</v>
      </c>
      <c r="U179" s="69" t="str">
        <f t="shared" si="283"/>
        <v>нд</v>
      </c>
      <c r="V179" s="68" t="str">
        <f>IF(SUM(M179)-SUM(H179)=0,"нд",SUM(M179)-SUM(H179))</f>
        <v>нд</v>
      </c>
      <c r="W179" s="72" t="str">
        <f t="shared" si="295"/>
        <v>нд</v>
      </c>
      <c r="X179" s="234"/>
    </row>
    <row r="180" spans="1:24" ht="47.25" x14ac:dyDescent="0.25">
      <c r="A180" s="112" t="s">
        <v>333</v>
      </c>
      <c r="B180" s="14" t="s">
        <v>334</v>
      </c>
      <c r="C180" s="167" t="s">
        <v>23</v>
      </c>
      <c r="D180" s="155" t="str">
        <f t="shared" ref="D180:V180" si="320">IF(NOT(SUM(D181)=0),SUM(D181),"нд")</f>
        <v>нд</v>
      </c>
      <c r="E180" s="42" t="str">
        <f t="shared" si="320"/>
        <v>нд</v>
      </c>
      <c r="F180" s="42" t="str">
        <f t="shared" si="320"/>
        <v>нд</v>
      </c>
      <c r="G180" s="42" t="str">
        <f t="shared" si="320"/>
        <v>нд</v>
      </c>
      <c r="H180" s="42" t="str">
        <f t="shared" si="320"/>
        <v>нд</v>
      </c>
      <c r="I180" s="42" t="str">
        <f t="shared" si="320"/>
        <v>нд</v>
      </c>
      <c r="J180" s="42" t="str">
        <f t="shared" si="320"/>
        <v>нд</v>
      </c>
      <c r="K180" s="42" t="str">
        <f t="shared" si="320"/>
        <v>нд</v>
      </c>
      <c r="L180" s="42" t="str">
        <f t="shared" si="320"/>
        <v>нд</v>
      </c>
      <c r="M180" s="191" t="str">
        <f t="shared" si="320"/>
        <v>нд</v>
      </c>
      <c r="N180" s="155" t="str">
        <f t="shared" si="320"/>
        <v>нд</v>
      </c>
      <c r="O180" s="85" t="str">
        <f t="shared" si="288"/>
        <v>нд</v>
      </c>
      <c r="P180" s="42" t="str">
        <f t="shared" si="320"/>
        <v>нд</v>
      </c>
      <c r="Q180" s="85" t="str">
        <f t="shared" si="290"/>
        <v>нд</v>
      </c>
      <c r="R180" s="42" t="str">
        <f t="shared" si="320"/>
        <v>нд</v>
      </c>
      <c r="S180" s="85" t="str">
        <f t="shared" si="292"/>
        <v>нд</v>
      </c>
      <c r="T180" s="42" t="str">
        <f t="shared" si="320"/>
        <v>нд</v>
      </c>
      <c r="U180" s="69" t="str">
        <f t="shared" si="283"/>
        <v>нд</v>
      </c>
      <c r="V180" s="42" t="str">
        <f t="shared" si="320"/>
        <v>нд</v>
      </c>
      <c r="W180" s="86" t="str">
        <f t="shared" si="295"/>
        <v>нд</v>
      </c>
      <c r="X180" s="234"/>
    </row>
    <row r="181" spans="1:24" x14ac:dyDescent="0.25">
      <c r="A181" s="110" t="s">
        <v>24</v>
      </c>
      <c r="B181" s="11" t="s">
        <v>24</v>
      </c>
      <c r="C181" s="170" t="s">
        <v>24</v>
      </c>
      <c r="D181" s="196" t="s">
        <v>24</v>
      </c>
      <c r="E181" s="47" t="s">
        <v>24</v>
      </c>
      <c r="F181" s="47" t="s">
        <v>24</v>
      </c>
      <c r="G181" s="47" t="s">
        <v>24</v>
      </c>
      <c r="H181" s="47" t="s">
        <v>24</v>
      </c>
      <c r="I181" s="47" t="s">
        <v>24</v>
      </c>
      <c r="J181" s="47" t="s">
        <v>24</v>
      </c>
      <c r="K181" s="47" t="s">
        <v>24</v>
      </c>
      <c r="L181" s="47" t="s">
        <v>24</v>
      </c>
      <c r="M181" s="197" t="s">
        <v>24</v>
      </c>
      <c r="N181" s="75" t="str">
        <f>IF(NOT(SUM(P181,R181,T181,V181)=0),SUM(P181,R181,T181,V181),"нд")</f>
        <v>нд</v>
      </c>
      <c r="O181" s="67" t="str">
        <f t="shared" si="288"/>
        <v>нд</v>
      </c>
      <c r="P181" s="68" t="str">
        <f>IF(SUM(H181)-SUM(C181)=0,"нд",SUM(H181)-SUM(C181))</f>
        <v>нд</v>
      </c>
      <c r="Q181" s="67" t="str">
        <f t="shared" si="290"/>
        <v>нд</v>
      </c>
      <c r="R181" s="68" t="str">
        <f>IF(SUM(J181)-SUM(E181)=0,"нд",SUM(J181)-SUM(E181))</f>
        <v>нд</v>
      </c>
      <c r="S181" s="67" t="str">
        <f t="shared" si="292"/>
        <v>нд</v>
      </c>
      <c r="T181" s="68" t="str">
        <f>IF(SUM(L181)-SUM(G181)=0,"нд",SUM(L181)-SUM(G181))</f>
        <v>нд</v>
      </c>
      <c r="U181" s="69" t="str">
        <f t="shared" si="283"/>
        <v>нд</v>
      </c>
      <c r="V181" s="68" t="str">
        <f>IF(SUM(M181)-SUM(H181)=0,"нд",SUM(M181)-SUM(H181))</f>
        <v>нд</v>
      </c>
      <c r="W181" s="72" t="str">
        <f t="shared" si="295"/>
        <v>нд</v>
      </c>
      <c r="X181" s="234"/>
    </row>
    <row r="182" spans="1:24" ht="31.5" x14ac:dyDescent="0.25">
      <c r="A182" s="111" t="s">
        <v>335</v>
      </c>
      <c r="B182" s="13" t="s">
        <v>336</v>
      </c>
      <c r="C182" s="166" t="s">
        <v>23</v>
      </c>
      <c r="D182" s="159" t="str">
        <f t="shared" ref="D182:M182" si="321">IF(NOT(SUM(D183,D188)=0),SUM(D183,D188),"нд")</f>
        <v>нд</v>
      </c>
      <c r="E182" s="41" t="str">
        <f t="shared" si="321"/>
        <v>нд</v>
      </c>
      <c r="F182" s="41" t="str">
        <f t="shared" si="321"/>
        <v>нд</v>
      </c>
      <c r="G182" s="41" t="str">
        <f t="shared" ref="G182" si="322">IF(NOT(SUM(G183,G188)=0),SUM(G183,G188),"нд")</f>
        <v>нд</v>
      </c>
      <c r="H182" s="41" t="str">
        <f t="shared" si="321"/>
        <v>нд</v>
      </c>
      <c r="I182" s="41" t="str">
        <f t="shared" si="321"/>
        <v>нд</v>
      </c>
      <c r="J182" s="41" t="str">
        <f t="shared" si="321"/>
        <v>нд</v>
      </c>
      <c r="K182" s="41" t="str">
        <f t="shared" si="321"/>
        <v>нд</v>
      </c>
      <c r="L182" s="41" t="str">
        <f t="shared" ref="L182" si="323">IF(NOT(SUM(L183,L188)=0),SUM(L183,L188),"нд")</f>
        <v>нд</v>
      </c>
      <c r="M182" s="190" t="str">
        <f t="shared" si="321"/>
        <v>нд</v>
      </c>
      <c r="N182" s="160" t="str">
        <f t="shared" ref="N182" si="324">IF(NOT(SUM(N183,N188)=0),SUM(N183,N188),"нд")</f>
        <v>нд</v>
      </c>
      <c r="O182" s="99" t="str">
        <f t="shared" si="288"/>
        <v>нд</v>
      </c>
      <c r="P182" s="98" t="str">
        <f t="shared" ref="P182" si="325">IF(NOT(SUM(P183,P188)=0),SUM(P183,P188),"нд")</f>
        <v>нд</v>
      </c>
      <c r="Q182" s="99" t="str">
        <f t="shared" si="290"/>
        <v>нд</v>
      </c>
      <c r="R182" s="98" t="str">
        <f t="shared" ref="R182" si="326">IF(NOT(SUM(R183,R188)=0),SUM(R183,R188),"нд")</f>
        <v>нд</v>
      </c>
      <c r="S182" s="99" t="str">
        <f t="shared" si="292"/>
        <v>нд</v>
      </c>
      <c r="T182" s="98" t="str">
        <f t="shared" ref="T182" si="327">IF(NOT(SUM(T183,T188)=0),SUM(T183,T188),"нд")</f>
        <v>нд</v>
      </c>
      <c r="U182" s="69" t="str">
        <f t="shared" si="283"/>
        <v>нд</v>
      </c>
      <c r="V182" s="98" t="str">
        <f t="shared" ref="V182" si="328">IF(NOT(SUM(V183,V188)=0),SUM(V183,V188),"нд")</f>
        <v>нд</v>
      </c>
      <c r="W182" s="100" t="str">
        <f t="shared" si="295"/>
        <v>нд</v>
      </c>
      <c r="X182" s="234"/>
    </row>
    <row r="183" spans="1:24" x14ac:dyDescent="0.25">
      <c r="A183" s="109" t="s">
        <v>337</v>
      </c>
      <c r="B183" s="9" t="s">
        <v>65</v>
      </c>
      <c r="C183" s="164" t="s">
        <v>23</v>
      </c>
      <c r="D183" s="154" t="str">
        <f t="shared" ref="D183:M183" si="329">IF(NOT(SUM(D184:D187)=0),SUM(D184:D187),"нд")</f>
        <v>нд</v>
      </c>
      <c r="E183" s="39" t="str">
        <f t="shared" si="329"/>
        <v>нд</v>
      </c>
      <c r="F183" s="39" t="str">
        <f t="shared" si="329"/>
        <v>нд</v>
      </c>
      <c r="G183" s="39" t="str">
        <f t="shared" ref="G183" si="330">IF(NOT(SUM(G184:G187)=0),SUM(G184:G187),"нд")</f>
        <v>нд</v>
      </c>
      <c r="H183" s="39" t="str">
        <f t="shared" si="329"/>
        <v>нд</v>
      </c>
      <c r="I183" s="39" t="str">
        <f t="shared" si="329"/>
        <v>нд</v>
      </c>
      <c r="J183" s="39" t="str">
        <f t="shared" si="329"/>
        <v>нд</v>
      </c>
      <c r="K183" s="39" t="str">
        <f t="shared" si="329"/>
        <v>нд</v>
      </c>
      <c r="L183" s="39" t="str">
        <f t="shared" ref="L183" si="331">IF(NOT(SUM(L184:L187)=0),SUM(L184:L187),"нд")</f>
        <v>нд</v>
      </c>
      <c r="M183" s="188" t="str">
        <f t="shared" si="329"/>
        <v>нд</v>
      </c>
      <c r="N183" s="153" t="str">
        <f t="shared" ref="N183" si="332">IF(NOT(SUM(N184:N187)=0),SUM(N184:N187),"нд")</f>
        <v>нд</v>
      </c>
      <c r="O183" s="82" t="str">
        <f t="shared" si="288"/>
        <v>нд</v>
      </c>
      <c r="P183" s="91" t="str">
        <f t="shared" ref="P183" si="333">IF(NOT(SUM(P184:P187)=0),SUM(P184:P187),"нд")</f>
        <v>нд</v>
      </c>
      <c r="Q183" s="82" t="str">
        <f t="shared" si="290"/>
        <v>нд</v>
      </c>
      <c r="R183" s="91" t="str">
        <f t="shared" ref="R183" si="334">IF(NOT(SUM(R184:R187)=0),SUM(R184:R187),"нд")</f>
        <v>нд</v>
      </c>
      <c r="S183" s="82" t="str">
        <f t="shared" si="292"/>
        <v>нд</v>
      </c>
      <c r="T183" s="91" t="str">
        <f t="shared" ref="T183" si="335">IF(NOT(SUM(T184:T187)=0),SUM(T184:T187),"нд")</f>
        <v>нд</v>
      </c>
      <c r="U183" s="69" t="str">
        <f t="shared" si="283"/>
        <v>нд</v>
      </c>
      <c r="V183" s="91" t="str">
        <f t="shared" ref="V183" si="336">IF(NOT(SUM(V184:V187)=0),SUM(V184:V187),"нд")</f>
        <v>нд</v>
      </c>
      <c r="W183" s="84" t="str">
        <f t="shared" si="295"/>
        <v>нд</v>
      </c>
      <c r="X183" s="234"/>
    </row>
    <row r="184" spans="1:24" ht="47.25" x14ac:dyDescent="0.25">
      <c r="A184" s="114" t="s">
        <v>338</v>
      </c>
      <c r="B184" s="16" t="s">
        <v>432</v>
      </c>
      <c r="C184" s="173" t="s">
        <v>143</v>
      </c>
      <c r="D184" s="214" t="str">
        <f>IF(NOT(SUM(E184,F184,G184,H184)=0),SUM(E184,F184,G184,H184),"нд")</f>
        <v>нд</v>
      </c>
      <c r="E184" s="54" t="s">
        <v>24</v>
      </c>
      <c r="F184" s="54" t="s">
        <v>24</v>
      </c>
      <c r="G184" s="54" t="s">
        <v>24</v>
      </c>
      <c r="H184" s="54" t="s">
        <v>24</v>
      </c>
      <c r="I184" s="64" t="str">
        <f>IF(NOT(SUM(J184,K184,L184,M184)=0),SUM(J184,K184,L184,M184),"нд")</f>
        <v>нд</v>
      </c>
      <c r="J184" s="54" t="s">
        <v>24</v>
      </c>
      <c r="K184" s="54" t="s">
        <v>24</v>
      </c>
      <c r="L184" s="54" t="s">
        <v>24</v>
      </c>
      <c r="M184" s="203" t="s">
        <v>24</v>
      </c>
      <c r="N184" s="75" t="str">
        <f>IF(NOT(SUM(P184,R184,T184,V184)=0),SUM(P184,R184,T184,V184),"нд")</f>
        <v>нд</v>
      </c>
      <c r="O184" s="67" t="str">
        <f t="shared" si="288"/>
        <v>нд</v>
      </c>
      <c r="P184" s="68" t="str">
        <f>IF(SUM(H184)-SUM(C184)=0,"нд",SUM(H184)-SUM(C184))</f>
        <v>нд</v>
      </c>
      <c r="Q184" s="67" t="str">
        <f t="shared" si="290"/>
        <v>нд</v>
      </c>
      <c r="R184" s="68" t="str">
        <f>IF(SUM(J184)-SUM(E184)=0,"нд",SUM(J184)-SUM(E184))</f>
        <v>нд</v>
      </c>
      <c r="S184" s="67" t="str">
        <f t="shared" si="292"/>
        <v>нд</v>
      </c>
      <c r="T184" s="68" t="str">
        <f>IF(SUM(L184)-SUM(G184)=0,"нд",SUM(L184)-SUM(G184))</f>
        <v>нд</v>
      </c>
      <c r="U184" s="69" t="str">
        <f t="shared" si="283"/>
        <v>нд</v>
      </c>
      <c r="V184" s="68" t="str">
        <f>IF(SUM(M184)-SUM(H184)=0,"нд",SUM(M184)-SUM(H184))</f>
        <v>нд</v>
      </c>
      <c r="W184" s="72" t="str">
        <f t="shared" si="295"/>
        <v>нд</v>
      </c>
      <c r="X184" s="235"/>
    </row>
    <row r="185" spans="1:24" ht="31.5" x14ac:dyDescent="0.25">
      <c r="A185" s="120" t="s">
        <v>339</v>
      </c>
      <c r="B185" s="34" t="s">
        <v>144</v>
      </c>
      <c r="C185" s="181" t="s">
        <v>145</v>
      </c>
      <c r="D185" s="215" t="str">
        <f>IF(NOT(SUM(E185,F185,G185,H185)=0),SUM(E185,F185,G185,H185),"нд")</f>
        <v>нд</v>
      </c>
      <c r="E185" s="54" t="s">
        <v>24</v>
      </c>
      <c r="F185" s="54" t="s">
        <v>24</v>
      </c>
      <c r="G185" s="54" t="s">
        <v>24</v>
      </c>
      <c r="H185" s="54" t="s">
        <v>24</v>
      </c>
      <c r="I185" s="65" t="str">
        <f>IF(NOT(SUM(J185,K185,L185,M185)=0),SUM(J185,K185,L185,M185),"нд")</f>
        <v>нд</v>
      </c>
      <c r="J185" s="54" t="s">
        <v>24</v>
      </c>
      <c r="K185" s="54" t="s">
        <v>24</v>
      </c>
      <c r="L185" s="54" t="s">
        <v>24</v>
      </c>
      <c r="M185" s="203" t="s">
        <v>24</v>
      </c>
      <c r="N185" s="75" t="str">
        <f>IF(NOT(SUM(P185,R185,T185,V185)=0),SUM(P185,R185,T185,V185),"нд")</f>
        <v>нд</v>
      </c>
      <c r="O185" s="67" t="str">
        <f t="shared" si="288"/>
        <v>нд</v>
      </c>
      <c r="P185" s="68" t="str">
        <f>IF(SUM(H185)-SUM(C185)=0,"нд",SUM(H185)-SUM(C185))</f>
        <v>нд</v>
      </c>
      <c r="Q185" s="67" t="str">
        <f t="shared" si="290"/>
        <v>нд</v>
      </c>
      <c r="R185" s="68" t="str">
        <f>IF(SUM(J185)-SUM(E185)=0,"нд",SUM(J185)-SUM(E185))</f>
        <v>нд</v>
      </c>
      <c r="S185" s="67" t="str">
        <f t="shared" si="292"/>
        <v>нд</v>
      </c>
      <c r="T185" s="68" t="str">
        <f>IF(SUM(L185)-SUM(G185)=0,"нд",SUM(L185)-SUM(G185))</f>
        <v>нд</v>
      </c>
      <c r="U185" s="69" t="str">
        <f t="shared" si="283"/>
        <v>нд</v>
      </c>
      <c r="V185" s="68" t="str">
        <f>IF(SUM(M185)-SUM(H185)=0,"нд",SUM(M185)-SUM(H185))</f>
        <v>нд</v>
      </c>
      <c r="W185" s="72" t="str">
        <f t="shared" si="295"/>
        <v>нд</v>
      </c>
      <c r="X185" s="234"/>
    </row>
    <row r="186" spans="1:24" ht="31.5" x14ac:dyDescent="0.25">
      <c r="A186" s="114" t="s">
        <v>340</v>
      </c>
      <c r="B186" s="16" t="s">
        <v>146</v>
      </c>
      <c r="C186" s="169" t="s">
        <v>147</v>
      </c>
      <c r="D186" s="214" t="str">
        <f>IF(NOT(SUM(E186,F186,G186,H186)=0),SUM(E186,F186,G186,H186),"нд")</f>
        <v>нд</v>
      </c>
      <c r="E186" s="54" t="s">
        <v>24</v>
      </c>
      <c r="F186" s="54" t="s">
        <v>24</v>
      </c>
      <c r="G186" s="238" t="s">
        <v>24</v>
      </c>
      <c r="H186" s="54" t="s">
        <v>24</v>
      </c>
      <c r="I186" s="64" t="str">
        <f>IF(NOT(SUM(J186,K186,L186,M186)=0),SUM(J186,K186,L186,M186),"нд")</f>
        <v>нд</v>
      </c>
      <c r="J186" s="54" t="s">
        <v>24</v>
      </c>
      <c r="K186" s="54" t="s">
        <v>24</v>
      </c>
      <c r="L186" s="54" t="s">
        <v>24</v>
      </c>
      <c r="M186" s="203" t="s">
        <v>24</v>
      </c>
      <c r="N186" s="75" t="str">
        <f>IF(NOT(SUM(P186,R186,T186,V186)=0),SUM(P186,R186,T186,V186),"нд")</f>
        <v>нд</v>
      </c>
      <c r="O186" s="67" t="str">
        <f t="shared" si="288"/>
        <v>нд</v>
      </c>
      <c r="P186" s="68" t="str">
        <f>IF(SUM(H186)-SUM(C186)=0,"нд",SUM(H186)-SUM(C186))</f>
        <v>нд</v>
      </c>
      <c r="Q186" s="67" t="str">
        <f t="shared" si="290"/>
        <v>нд</v>
      </c>
      <c r="R186" s="68" t="str">
        <f>IF(SUM(J186)-SUM(E186)=0,"нд",SUM(J186)-SUM(E186))</f>
        <v>нд</v>
      </c>
      <c r="S186" s="67" t="str">
        <f t="shared" si="292"/>
        <v>нд</v>
      </c>
      <c r="T186" s="68" t="str">
        <f>IF(SUM(L186)-SUM(G186)=0,"нд",SUM(L186)-SUM(G186))</f>
        <v>нд</v>
      </c>
      <c r="U186" s="69" t="str">
        <f t="shared" si="283"/>
        <v>нд</v>
      </c>
      <c r="V186" s="68" t="str">
        <f>IF(SUM(M186)-SUM(H186)=0,"нд",SUM(M186)-SUM(H186))</f>
        <v>нд</v>
      </c>
      <c r="W186" s="72" t="str">
        <f t="shared" si="295"/>
        <v>нд</v>
      </c>
      <c r="X186" s="233"/>
    </row>
    <row r="187" spans="1:24" ht="31.5" x14ac:dyDescent="0.25">
      <c r="A187" s="120" t="s">
        <v>341</v>
      </c>
      <c r="B187" s="34" t="s">
        <v>342</v>
      </c>
      <c r="C187" s="181" t="s">
        <v>343</v>
      </c>
      <c r="D187" s="215" t="str">
        <f>IF(NOT(SUM(E187,F187,G187,H187)=0),SUM(E187,F187,G187,H187),"нд")</f>
        <v>нд</v>
      </c>
      <c r="E187" s="54" t="s">
        <v>24</v>
      </c>
      <c r="F187" s="54" t="s">
        <v>24</v>
      </c>
      <c r="G187" s="238" t="s">
        <v>24</v>
      </c>
      <c r="H187" s="54" t="s">
        <v>24</v>
      </c>
      <c r="I187" s="65" t="str">
        <f>IF(NOT(SUM(J187,K187,L187,M187)=0),SUM(J187,K187,L187,M187),"нд")</f>
        <v>нд</v>
      </c>
      <c r="J187" s="54" t="s">
        <v>24</v>
      </c>
      <c r="K187" s="54" t="s">
        <v>24</v>
      </c>
      <c r="L187" s="54" t="s">
        <v>24</v>
      </c>
      <c r="M187" s="203" t="s">
        <v>24</v>
      </c>
      <c r="N187" s="75" t="str">
        <f>IF(NOT(SUM(P187,R187,T187,V187)=0),SUM(P187,R187,T187,V187),"нд")</f>
        <v>нд</v>
      </c>
      <c r="O187" s="67" t="str">
        <f t="shared" si="288"/>
        <v>нд</v>
      </c>
      <c r="P187" s="68" t="str">
        <f>IF(SUM(H187)-SUM(C187)=0,"нд",SUM(H187)-SUM(C187))</f>
        <v>нд</v>
      </c>
      <c r="Q187" s="67" t="str">
        <f t="shared" si="290"/>
        <v>нд</v>
      </c>
      <c r="R187" s="68" t="str">
        <f>IF(SUM(J187)-SUM(E187)=0,"нд",SUM(J187)-SUM(E187))</f>
        <v>нд</v>
      </c>
      <c r="S187" s="67" t="str">
        <f t="shared" si="292"/>
        <v>нд</v>
      </c>
      <c r="T187" s="68" t="str">
        <f>IF(SUM(L187)-SUM(G187)=0,"нд",SUM(L187)-SUM(G187))</f>
        <v>нд</v>
      </c>
      <c r="U187" s="69" t="str">
        <f t="shared" si="283"/>
        <v>нд</v>
      </c>
      <c r="V187" s="68" t="str">
        <f>IF(SUM(M187)-SUM(H187)=0,"нд",SUM(M187)-SUM(H187))</f>
        <v>нд</v>
      </c>
      <c r="W187" s="72" t="str">
        <f t="shared" si="295"/>
        <v>нд</v>
      </c>
      <c r="X187" s="234"/>
    </row>
    <row r="188" spans="1:24" x14ac:dyDescent="0.25">
      <c r="A188" s="118" t="s">
        <v>344</v>
      </c>
      <c r="B188" s="5" t="s">
        <v>29</v>
      </c>
      <c r="C188" s="163" t="s">
        <v>23</v>
      </c>
      <c r="D188" s="158" t="str">
        <f t="shared" ref="D188:V188" si="337">IF(NOT(SUM(D189)=0),SUM(D189),"нд")</f>
        <v>нд</v>
      </c>
      <c r="E188" s="49" t="str">
        <f t="shared" si="337"/>
        <v>нд</v>
      </c>
      <c r="F188" s="49" t="str">
        <f t="shared" si="337"/>
        <v>нд</v>
      </c>
      <c r="G188" s="49" t="str">
        <f t="shared" si="337"/>
        <v>нд</v>
      </c>
      <c r="H188" s="49" t="str">
        <f t="shared" si="337"/>
        <v>нд</v>
      </c>
      <c r="I188" s="49" t="str">
        <f t="shared" si="337"/>
        <v>нд</v>
      </c>
      <c r="J188" s="49" t="str">
        <f t="shared" si="337"/>
        <v>нд</v>
      </c>
      <c r="K188" s="49" t="str">
        <f t="shared" si="337"/>
        <v>нд</v>
      </c>
      <c r="L188" s="49" t="str">
        <f t="shared" si="337"/>
        <v>нд</v>
      </c>
      <c r="M188" s="199" t="str">
        <f t="shared" si="337"/>
        <v>нд</v>
      </c>
      <c r="N188" s="134" t="str">
        <f t="shared" si="337"/>
        <v>нд</v>
      </c>
      <c r="O188" s="88" t="str">
        <f t="shared" si="288"/>
        <v>нд</v>
      </c>
      <c r="P188" s="87" t="str">
        <f t="shared" si="337"/>
        <v>нд</v>
      </c>
      <c r="Q188" s="88" t="str">
        <f t="shared" si="290"/>
        <v>нд</v>
      </c>
      <c r="R188" s="87" t="str">
        <f t="shared" si="337"/>
        <v>нд</v>
      </c>
      <c r="S188" s="88" t="str">
        <f t="shared" si="292"/>
        <v>нд</v>
      </c>
      <c r="T188" s="87" t="str">
        <f t="shared" si="337"/>
        <v>нд</v>
      </c>
      <c r="U188" s="69" t="str">
        <f t="shared" si="283"/>
        <v>нд</v>
      </c>
      <c r="V188" s="87" t="str">
        <f t="shared" si="337"/>
        <v>нд</v>
      </c>
      <c r="W188" s="90" t="str">
        <f t="shared" si="295"/>
        <v>нд</v>
      </c>
      <c r="X188" s="234"/>
    </row>
    <row r="189" spans="1:24" ht="47.25" x14ac:dyDescent="0.25">
      <c r="A189" s="114" t="s">
        <v>345</v>
      </c>
      <c r="B189" s="16" t="s">
        <v>346</v>
      </c>
      <c r="C189" s="172" t="s">
        <v>347</v>
      </c>
      <c r="D189" s="193" t="str">
        <f>IF(NOT(SUM(E189,F189,G189,H189)=0),SUM(E189,F189,G189,H189),"нд")</f>
        <v>нд</v>
      </c>
      <c r="E189" s="51" t="s">
        <v>24</v>
      </c>
      <c r="F189" s="51" t="s">
        <v>24</v>
      </c>
      <c r="G189" s="51" t="s">
        <v>24</v>
      </c>
      <c r="H189" s="51" t="s">
        <v>24</v>
      </c>
      <c r="I189" s="44" t="str">
        <f>IF(NOT(SUM(J189,K189,L189,M189)=0),SUM(J189,K189,L189,M189),"нд")</f>
        <v>нд</v>
      </c>
      <c r="J189" s="51" t="s">
        <v>24</v>
      </c>
      <c r="K189" s="51" t="s">
        <v>24</v>
      </c>
      <c r="L189" s="51" t="s">
        <v>24</v>
      </c>
      <c r="M189" s="206" t="s">
        <v>24</v>
      </c>
      <c r="N189" s="75" t="str">
        <f>IF(NOT(SUM(P189,R189,T189,V189)=0),SUM(P189,R189,T189,V189),"нд")</f>
        <v>нд</v>
      </c>
      <c r="O189" s="67" t="str">
        <f t="shared" si="288"/>
        <v>нд</v>
      </c>
      <c r="P189" s="68" t="str">
        <f>IF(SUM(H189)-SUM(C189)=0,"нд",SUM(H189)-SUM(C189))</f>
        <v>нд</v>
      </c>
      <c r="Q189" s="67" t="str">
        <f t="shared" si="290"/>
        <v>нд</v>
      </c>
      <c r="R189" s="68" t="str">
        <f>IF(SUM(J189)-SUM(E189)=0,"нд",SUM(J189)-SUM(E189))</f>
        <v>нд</v>
      </c>
      <c r="S189" s="67" t="str">
        <f t="shared" si="292"/>
        <v>нд</v>
      </c>
      <c r="T189" s="68" t="str">
        <f>IF(SUM(L189)-SUM(G189)=0,"нд",SUM(L189)-SUM(G189))</f>
        <v>нд</v>
      </c>
      <c r="U189" s="69" t="str">
        <f t="shared" si="283"/>
        <v>нд</v>
      </c>
      <c r="V189" s="68" t="str">
        <f>IF(SUM(M189)-SUM(H189)=0,"нд",SUM(M189)-SUM(H189))</f>
        <v>нд</v>
      </c>
      <c r="W189" s="72" t="str">
        <f t="shared" si="295"/>
        <v>нд</v>
      </c>
      <c r="X189" s="234"/>
    </row>
    <row r="190" spans="1:24" ht="31.5" x14ac:dyDescent="0.25">
      <c r="A190" s="111" t="s">
        <v>348</v>
      </c>
      <c r="B190" s="13" t="s">
        <v>349</v>
      </c>
      <c r="C190" s="166" t="s">
        <v>23</v>
      </c>
      <c r="D190" s="159" t="str">
        <f t="shared" ref="D190:V190" si="338">IF(NOT(SUM(D191)=0),SUM(D191),"нд")</f>
        <v>нд</v>
      </c>
      <c r="E190" s="41" t="str">
        <f t="shared" si="338"/>
        <v>нд</v>
      </c>
      <c r="F190" s="41" t="str">
        <f t="shared" si="338"/>
        <v>нд</v>
      </c>
      <c r="G190" s="41" t="str">
        <f t="shared" si="338"/>
        <v>нд</v>
      </c>
      <c r="H190" s="41" t="str">
        <f t="shared" si="338"/>
        <v>нд</v>
      </c>
      <c r="I190" s="41" t="str">
        <f t="shared" si="338"/>
        <v>нд</v>
      </c>
      <c r="J190" s="41" t="str">
        <f t="shared" si="338"/>
        <v>нд</v>
      </c>
      <c r="K190" s="41" t="str">
        <f t="shared" si="338"/>
        <v>нд</v>
      </c>
      <c r="L190" s="41" t="str">
        <f t="shared" si="338"/>
        <v>нд</v>
      </c>
      <c r="M190" s="190" t="str">
        <f t="shared" si="338"/>
        <v>нд</v>
      </c>
      <c r="N190" s="159" t="str">
        <f t="shared" si="338"/>
        <v>нд</v>
      </c>
      <c r="O190" s="96" t="str">
        <f t="shared" si="288"/>
        <v>нд</v>
      </c>
      <c r="P190" s="41" t="str">
        <f t="shared" si="338"/>
        <v>нд</v>
      </c>
      <c r="Q190" s="96" t="str">
        <f t="shared" si="290"/>
        <v>нд</v>
      </c>
      <c r="R190" s="41" t="str">
        <f t="shared" si="338"/>
        <v>нд</v>
      </c>
      <c r="S190" s="96" t="str">
        <f t="shared" si="292"/>
        <v>нд</v>
      </c>
      <c r="T190" s="41" t="str">
        <f t="shared" si="338"/>
        <v>нд</v>
      </c>
      <c r="U190" s="147" t="str">
        <f t="shared" si="283"/>
        <v>нд</v>
      </c>
      <c r="V190" s="41" t="str">
        <f t="shared" si="338"/>
        <v>нд</v>
      </c>
      <c r="W190" s="97" t="str">
        <f t="shared" si="295"/>
        <v>нд</v>
      </c>
      <c r="X190" s="234"/>
    </row>
    <row r="191" spans="1:24" x14ac:dyDescent="0.25">
      <c r="A191" s="110" t="s">
        <v>24</v>
      </c>
      <c r="B191" s="11" t="s">
        <v>24</v>
      </c>
      <c r="C191" s="170" t="s">
        <v>24</v>
      </c>
      <c r="D191" s="196" t="s">
        <v>24</v>
      </c>
      <c r="E191" s="47" t="s">
        <v>24</v>
      </c>
      <c r="F191" s="47" t="s">
        <v>24</v>
      </c>
      <c r="G191" s="47" t="s">
        <v>24</v>
      </c>
      <c r="H191" s="47" t="s">
        <v>24</v>
      </c>
      <c r="I191" s="47" t="s">
        <v>24</v>
      </c>
      <c r="J191" s="47" t="s">
        <v>24</v>
      </c>
      <c r="K191" s="47" t="s">
        <v>24</v>
      </c>
      <c r="L191" s="47" t="s">
        <v>24</v>
      </c>
      <c r="M191" s="197" t="s">
        <v>24</v>
      </c>
      <c r="N191" s="75" t="str">
        <f>IF(NOT(SUM(P191,R191,T191,V191)=0),SUM(P191,R191,T191,V191),"нд")</f>
        <v>нд</v>
      </c>
      <c r="O191" s="67" t="str">
        <f t="shared" si="288"/>
        <v>нд</v>
      </c>
      <c r="P191" s="68" t="str">
        <f>IF(SUM(H191)-SUM(C191)=0,"нд",SUM(H191)-SUM(C191))</f>
        <v>нд</v>
      </c>
      <c r="Q191" s="67" t="str">
        <f t="shared" si="290"/>
        <v>нд</v>
      </c>
      <c r="R191" s="68" t="str">
        <f>IF(SUM(J191)-SUM(E191)=0,"нд",SUM(J191)-SUM(E191))</f>
        <v>нд</v>
      </c>
      <c r="S191" s="67" t="str">
        <f t="shared" si="292"/>
        <v>нд</v>
      </c>
      <c r="T191" s="68" t="str">
        <f>IF(SUM(L191)-SUM(G191)=0,"нд",SUM(L191)-SUM(G191))</f>
        <v>нд</v>
      </c>
      <c r="U191" s="69" t="str">
        <f t="shared" si="283"/>
        <v>нд</v>
      </c>
      <c r="V191" s="68" t="str">
        <f>IF(SUM(M191)-SUM(H191)=0,"нд",SUM(M191)-SUM(H191))</f>
        <v>нд</v>
      </c>
      <c r="W191" s="72" t="str">
        <f t="shared" si="295"/>
        <v>нд</v>
      </c>
      <c r="X191" s="234"/>
    </row>
    <row r="192" spans="1:24" ht="31.5" x14ac:dyDescent="0.25">
      <c r="A192" s="111" t="s">
        <v>350</v>
      </c>
      <c r="B192" s="13" t="s">
        <v>351</v>
      </c>
      <c r="C192" s="166" t="s">
        <v>23</v>
      </c>
      <c r="D192" s="159" t="str">
        <f t="shared" ref="D192:M192" si="339">IF(NOT(SUM(D193,D210)=0),SUM(D193,D210),"нд")</f>
        <v>нд</v>
      </c>
      <c r="E192" s="41" t="str">
        <f t="shared" si="339"/>
        <v>нд</v>
      </c>
      <c r="F192" s="41" t="str">
        <f t="shared" si="339"/>
        <v>нд</v>
      </c>
      <c r="G192" s="41" t="str">
        <f t="shared" ref="G192" si="340">IF(NOT(SUM(G193,G210)=0),SUM(G193,G210),"нд")</f>
        <v>нд</v>
      </c>
      <c r="H192" s="41" t="str">
        <f t="shared" si="339"/>
        <v>нд</v>
      </c>
      <c r="I192" s="41" t="str">
        <f t="shared" si="339"/>
        <v>нд</v>
      </c>
      <c r="J192" s="41" t="str">
        <f t="shared" si="339"/>
        <v>нд</v>
      </c>
      <c r="K192" s="41" t="str">
        <f t="shared" si="339"/>
        <v>нд</v>
      </c>
      <c r="L192" s="41" t="str">
        <f t="shared" ref="L192" si="341">IF(NOT(SUM(L193,L210)=0),SUM(L193,L210),"нд")</f>
        <v>нд</v>
      </c>
      <c r="M192" s="190" t="str">
        <f t="shared" si="339"/>
        <v>нд</v>
      </c>
      <c r="N192" s="159" t="str">
        <f t="shared" ref="N192" si="342">IF(NOT(SUM(N193,N210)=0),SUM(N193,N210),"нд")</f>
        <v>нд</v>
      </c>
      <c r="O192" s="96" t="str">
        <f t="shared" si="288"/>
        <v>нд</v>
      </c>
      <c r="P192" s="41" t="str">
        <f t="shared" ref="P192" si="343">IF(NOT(SUM(P193,P210)=0),SUM(P193,P210),"нд")</f>
        <v>нд</v>
      </c>
      <c r="Q192" s="96" t="str">
        <f t="shared" si="290"/>
        <v>нд</v>
      </c>
      <c r="R192" s="41" t="str">
        <f t="shared" ref="R192" si="344">IF(NOT(SUM(R193,R210)=0),SUM(R193,R210),"нд")</f>
        <v>нд</v>
      </c>
      <c r="S192" s="96" t="str">
        <f t="shared" si="292"/>
        <v>нд</v>
      </c>
      <c r="T192" s="41" t="str">
        <f t="shared" ref="T192" si="345">IF(NOT(SUM(T193,T210)=0),SUM(T193,T210),"нд")</f>
        <v>нд</v>
      </c>
      <c r="U192" s="147" t="str">
        <f t="shared" si="283"/>
        <v>нд</v>
      </c>
      <c r="V192" s="41" t="str">
        <f t="shared" ref="V192" si="346">IF(NOT(SUM(V193,V210)=0),SUM(V193,V210),"нд")</f>
        <v>нд</v>
      </c>
      <c r="W192" s="97" t="str">
        <f t="shared" si="295"/>
        <v>нд</v>
      </c>
      <c r="X192" s="234"/>
    </row>
    <row r="193" spans="1:24" x14ac:dyDescent="0.25">
      <c r="A193" s="112" t="s">
        <v>352</v>
      </c>
      <c r="B193" s="14" t="s">
        <v>353</v>
      </c>
      <c r="C193" s="167" t="s">
        <v>23</v>
      </c>
      <c r="D193" s="155" t="str">
        <f t="shared" ref="D193:M193" si="347">IF(NOT(SUM(D194,D205)=0),SUM(D194,D205),"нд")</f>
        <v>нд</v>
      </c>
      <c r="E193" s="42" t="str">
        <f t="shared" si="347"/>
        <v>нд</v>
      </c>
      <c r="F193" s="42" t="str">
        <f t="shared" si="347"/>
        <v>нд</v>
      </c>
      <c r="G193" s="42" t="str">
        <f t="shared" ref="G193" si="348">IF(NOT(SUM(G194,G205)=0),SUM(G194,G205),"нд")</f>
        <v>нд</v>
      </c>
      <c r="H193" s="42" t="str">
        <f t="shared" si="347"/>
        <v>нд</v>
      </c>
      <c r="I193" s="42" t="str">
        <f t="shared" si="347"/>
        <v>нд</v>
      </c>
      <c r="J193" s="42" t="str">
        <f t="shared" si="347"/>
        <v>нд</v>
      </c>
      <c r="K193" s="42" t="str">
        <f t="shared" si="347"/>
        <v>нд</v>
      </c>
      <c r="L193" s="42" t="str">
        <f t="shared" ref="L193" si="349">IF(NOT(SUM(L194,L205)=0),SUM(L194,L205),"нд")</f>
        <v>нд</v>
      </c>
      <c r="M193" s="191" t="str">
        <f t="shared" si="347"/>
        <v>нд</v>
      </c>
      <c r="N193" s="155" t="str">
        <f t="shared" ref="N193" si="350">IF(NOT(SUM(N194,N205)=0),SUM(N194,N205),"нд")</f>
        <v>нд</v>
      </c>
      <c r="O193" s="85" t="str">
        <f t="shared" si="288"/>
        <v>нд</v>
      </c>
      <c r="P193" s="42" t="str">
        <f t="shared" ref="P193" si="351">IF(NOT(SUM(P194,P205)=0),SUM(P194,P205),"нд")</f>
        <v>нд</v>
      </c>
      <c r="Q193" s="85" t="str">
        <f t="shared" si="290"/>
        <v>нд</v>
      </c>
      <c r="R193" s="42" t="str">
        <f t="shared" ref="R193" si="352">IF(NOT(SUM(R194,R205)=0),SUM(R194,R205),"нд")</f>
        <v>нд</v>
      </c>
      <c r="S193" s="85" t="str">
        <f t="shared" si="292"/>
        <v>нд</v>
      </c>
      <c r="T193" s="42" t="str">
        <f t="shared" ref="T193" si="353">IF(NOT(SUM(T194,T205)=0),SUM(T194,T205),"нд")</f>
        <v>нд</v>
      </c>
      <c r="U193" s="69" t="str">
        <f t="shared" si="283"/>
        <v>нд</v>
      </c>
      <c r="V193" s="42" t="str">
        <f t="shared" ref="V193" si="354">IF(NOT(SUM(V194,V205)=0),SUM(V194,V205),"нд")</f>
        <v>нд</v>
      </c>
      <c r="W193" s="86" t="str">
        <f t="shared" si="295"/>
        <v>нд</v>
      </c>
      <c r="X193" s="234"/>
    </row>
    <row r="194" spans="1:24" x14ac:dyDescent="0.25">
      <c r="A194" s="108" t="s">
        <v>354</v>
      </c>
      <c r="B194" s="5" t="s">
        <v>29</v>
      </c>
      <c r="C194" s="163" t="s">
        <v>23</v>
      </c>
      <c r="D194" s="158" t="str">
        <f t="shared" ref="D194:M194" si="355">IF(NOT(SUM(D195:D204)=0),SUM(D195:D204),"нд")</f>
        <v>нд</v>
      </c>
      <c r="E194" s="49" t="str">
        <f t="shared" si="355"/>
        <v>нд</v>
      </c>
      <c r="F194" s="49" t="str">
        <f t="shared" si="355"/>
        <v>нд</v>
      </c>
      <c r="G194" s="49" t="str">
        <f t="shared" ref="G194" si="356">IF(NOT(SUM(G195:G204)=0),SUM(G195:G204),"нд")</f>
        <v>нд</v>
      </c>
      <c r="H194" s="49" t="str">
        <f t="shared" si="355"/>
        <v>нд</v>
      </c>
      <c r="I194" s="49" t="str">
        <f t="shared" si="355"/>
        <v>нд</v>
      </c>
      <c r="J194" s="49" t="str">
        <f t="shared" si="355"/>
        <v>нд</v>
      </c>
      <c r="K194" s="49" t="str">
        <f t="shared" si="355"/>
        <v>нд</v>
      </c>
      <c r="L194" s="49" t="str">
        <f t="shared" ref="L194" si="357">IF(NOT(SUM(L195:L204)=0),SUM(L195:L204),"нд")</f>
        <v>нд</v>
      </c>
      <c r="M194" s="199" t="str">
        <f t="shared" si="355"/>
        <v>нд</v>
      </c>
      <c r="N194" s="134" t="str">
        <f t="shared" ref="N194" si="358">IF(NOT(SUM(N195:N204)=0),SUM(N195:N204),"нд")</f>
        <v>нд</v>
      </c>
      <c r="O194" s="88" t="str">
        <f t="shared" si="288"/>
        <v>нд</v>
      </c>
      <c r="P194" s="87" t="str">
        <f t="shared" ref="P194" si="359">IF(NOT(SUM(P195:P204)=0),SUM(P195:P204),"нд")</f>
        <v>нд</v>
      </c>
      <c r="Q194" s="88" t="str">
        <f t="shared" si="290"/>
        <v>нд</v>
      </c>
      <c r="R194" s="87" t="str">
        <f t="shared" ref="R194" si="360">IF(NOT(SUM(R195:R204)=0),SUM(R195:R204),"нд")</f>
        <v>нд</v>
      </c>
      <c r="S194" s="88" t="str">
        <f t="shared" si="292"/>
        <v>нд</v>
      </c>
      <c r="T194" s="87" t="str">
        <f t="shared" ref="T194" si="361">IF(NOT(SUM(T195:T204)=0),SUM(T195:T204),"нд")</f>
        <v>нд</v>
      </c>
      <c r="U194" s="69" t="str">
        <f t="shared" si="283"/>
        <v>нд</v>
      </c>
      <c r="V194" s="87" t="str">
        <f t="shared" ref="V194" si="362">IF(NOT(SUM(V195:V204)=0),SUM(V195:V204),"нд")</f>
        <v>нд</v>
      </c>
      <c r="W194" s="90" t="str">
        <f t="shared" si="295"/>
        <v>нд</v>
      </c>
      <c r="X194" s="234"/>
    </row>
    <row r="195" spans="1:24" x14ac:dyDescent="0.25">
      <c r="A195" s="121" t="s">
        <v>355</v>
      </c>
      <c r="B195" s="7" t="s">
        <v>99</v>
      </c>
      <c r="C195" s="172" t="s">
        <v>100</v>
      </c>
      <c r="D195" s="193" t="str">
        <f t="shared" ref="D195:D202" si="363">IF(NOT(SUM(E195,F195,G195,H195)=0),SUM(E195,F195,G195,H195),"нд")</f>
        <v>нд</v>
      </c>
      <c r="E195" s="50" t="s">
        <v>24</v>
      </c>
      <c r="F195" s="50" t="s">
        <v>24</v>
      </c>
      <c r="G195" s="50" t="s">
        <v>24</v>
      </c>
      <c r="H195" s="50" t="s">
        <v>24</v>
      </c>
      <c r="I195" s="44" t="str">
        <f t="shared" ref="I195:I202" si="364">IF(NOT(SUM(J195,K195,L195,M195)=0),SUM(J195,K195,L195,M195),"нд")</f>
        <v>нд</v>
      </c>
      <c r="J195" s="50" t="s">
        <v>24</v>
      </c>
      <c r="K195" s="50" t="s">
        <v>24</v>
      </c>
      <c r="L195" s="50" t="s">
        <v>24</v>
      </c>
      <c r="M195" s="200" t="s">
        <v>24</v>
      </c>
      <c r="N195" s="75" t="str">
        <f t="shared" ref="N195:N204" si="365">IF(NOT(SUM(P195,R195,T195,V195)=0),SUM(P195,R195,T195,V195),"нд")</f>
        <v>нд</v>
      </c>
      <c r="O195" s="67" t="str">
        <f t="shared" si="288"/>
        <v>нд</v>
      </c>
      <c r="P195" s="68" t="str">
        <f t="shared" ref="P195:P204" si="366">IF(SUM(H195)-SUM(C195)=0,"нд",SUM(H195)-SUM(C195))</f>
        <v>нд</v>
      </c>
      <c r="Q195" s="67" t="str">
        <f t="shared" si="290"/>
        <v>нд</v>
      </c>
      <c r="R195" s="68" t="str">
        <f t="shared" ref="R195:R204" si="367">IF(SUM(J195)-SUM(E195)=0,"нд",SUM(J195)-SUM(E195))</f>
        <v>нд</v>
      </c>
      <c r="S195" s="67" t="str">
        <f t="shared" si="292"/>
        <v>нд</v>
      </c>
      <c r="T195" s="68" t="str">
        <f t="shared" ref="T195:T204" si="368">IF(SUM(L195)-SUM(G195)=0,"нд",SUM(L195)-SUM(G195))</f>
        <v>нд</v>
      </c>
      <c r="U195" s="69" t="str">
        <f t="shared" si="283"/>
        <v>нд</v>
      </c>
      <c r="V195" s="68" t="str">
        <f t="shared" ref="V195:V204" si="369">IF(SUM(M195)-SUM(H195)=0,"нд",SUM(M195)-SUM(H195))</f>
        <v>нд</v>
      </c>
      <c r="W195" s="72" t="str">
        <f t="shared" si="295"/>
        <v>нд</v>
      </c>
      <c r="X195" s="234"/>
    </row>
    <row r="196" spans="1:24" x14ac:dyDescent="0.25">
      <c r="A196" s="121" t="s">
        <v>356</v>
      </c>
      <c r="B196" s="7" t="s">
        <v>101</v>
      </c>
      <c r="C196" s="172" t="s">
        <v>102</v>
      </c>
      <c r="D196" s="193" t="str">
        <f t="shared" si="363"/>
        <v>нд</v>
      </c>
      <c r="E196" s="50" t="s">
        <v>24</v>
      </c>
      <c r="F196" s="50" t="s">
        <v>24</v>
      </c>
      <c r="G196" s="50" t="s">
        <v>24</v>
      </c>
      <c r="H196" s="50" t="s">
        <v>24</v>
      </c>
      <c r="I196" s="44" t="str">
        <f t="shared" si="364"/>
        <v>нд</v>
      </c>
      <c r="J196" s="50" t="s">
        <v>24</v>
      </c>
      <c r="K196" s="50" t="s">
        <v>24</v>
      </c>
      <c r="L196" s="50" t="s">
        <v>24</v>
      </c>
      <c r="M196" s="200" t="s">
        <v>24</v>
      </c>
      <c r="N196" s="75" t="str">
        <f t="shared" si="365"/>
        <v>нд</v>
      </c>
      <c r="O196" s="67" t="str">
        <f t="shared" si="288"/>
        <v>нд</v>
      </c>
      <c r="P196" s="68" t="str">
        <f t="shared" si="366"/>
        <v>нд</v>
      </c>
      <c r="Q196" s="67" t="str">
        <f t="shared" si="290"/>
        <v>нд</v>
      </c>
      <c r="R196" s="68" t="str">
        <f t="shared" si="367"/>
        <v>нд</v>
      </c>
      <c r="S196" s="67" t="str">
        <f t="shared" si="292"/>
        <v>нд</v>
      </c>
      <c r="T196" s="68" t="str">
        <f t="shared" si="368"/>
        <v>нд</v>
      </c>
      <c r="U196" s="69" t="str">
        <f t="shared" si="283"/>
        <v>нд</v>
      </c>
      <c r="V196" s="68" t="str">
        <f t="shared" si="369"/>
        <v>нд</v>
      </c>
      <c r="W196" s="72" t="str">
        <f t="shared" si="295"/>
        <v>нд</v>
      </c>
      <c r="X196" s="234"/>
    </row>
    <row r="197" spans="1:24" x14ac:dyDescent="0.25">
      <c r="A197" s="121" t="s">
        <v>357</v>
      </c>
      <c r="B197" s="7" t="s">
        <v>103</v>
      </c>
      <c r="C197" s="172" t="s">
        <v>104</v>
      </c>
      <c r="D197" s="193" t="str">
        <f t="shared" si="363"/>
        <v>нд</v>
      </c>
      <c r="E197" s="50" t="s">
        <v>24</v>
      </c>
      <c r="F197" s="50" t="s">
        <v>24</v>
      </c>
      <c r="G197" s="50" t="s">
        <v>24</v>
      </c>
      <c r="H197" s="50" t="s">
        <v>24</v>
      </c>
      <c r="I197" s="44" t="str">
        <f t="shared" si="364"/>
        <v>нд</v>
      </c>
      <c r="J197" s="50" t="s">
        <v>24</v>
      </c>
      <c r="K197" s="50" t="s">
        <v>24</v>
      </c>
      <c r="L197" s="50" t="s">
        <v>24</v>
      </c>
      <c r="M197" s="200" t="s">
        <v>24</v>
      </c>
      <c r="N197" s="75" t="str">
        <f t="shared" si="365"/>
        <v>нд</v>
      </c>
      <c r="O197" s="67" t="str">
        <f t="shared" si="288"/>
        <v>нд</v>
      </c>
      <c r="P197" s="68" t="str">
        <f t="shared" si="366"/>
        <v>нд</v>
      </c>
      <c r="Q197" s="67" t="str">
        <f t="shared" si="290"/>
        <v>нд</v>
      </c>
      <c r="R197" s="68" t="str">
        <f t="shared" si="367"/>
        <v>нд</v>
      </c>
      <c r="S197" s="67" t="str">
        <f t="shared" si="292"/>
        <v>нд</v>
      </c>
      <c r="T197" s="68" t="str">
        <f t="shared" si="368"/>
        <v>нд</v>
      </c>
      <c r="U197" s="69" t="str">
        <f t="shared" si="283"/>
        <v>нд</v>
      </c>
      <c r="V197" s="68" t="str">
        <f t="shared" si="369"/>
        <v>нд</v>
      </c>
      <c r="W197" s="72" t="str">
        <f t="shared" si="295"/>
        <v>нд</v>
      </c>
      <c r="X197" s="234"/>
    </row>
    <row r="198" spans="1:24" x14ac:dyDescent="0.25">
      <c r="A198" s="121" t="s">
        <v>358</v>
      </c>
      <c r="B198" s="7" t="s">
        <v>105</v>
      </c>
      <c r="C198" s="172" t="s">
        <v>106</v>
      </c>
      <c r="D198" s="193" t="str">
        <f t="shared" si="363"/>
        <v>нд</v>
      </c>
      <c r="E198" s="51" t="s">
        <v>24</v>
      </c>
      <c r="F198" s="51" t="s">
        <v>24</v>
      </c>
      <c r="G198" s="51" t="s">
        <v>24</v>
      </c>
      <c r="H198" s="51" t="s">
        <v>24</v>
      </c>
      <c r="I198" s="44" t="str">
        <f t="shared" si="364"/>
        <v>нд</v>
      </c>
      <c r="J198" s="51" t="s">
        <v>24</v>
      </c>
      <c r="K198" s="51" t="s">
        <v>24</v>
      </c>
      <c r="L198" s="51" t="s">
        <v>24</v>
      </c>
      <c r="M198" s="206" t="s">
        <v>24</v>
      </c>
      <c r="N198" s="75" t="str">
        <f t="shared" si="365"/>
        <v>нд</v>
      </c>
      <c r="O198" s="67" t="str">
        <f t="shared" si="288"/>
        <v>нд</v>
      </c>
      <c r="P198" s="68" t="str">
        <f t="shared" si="366"/>
        <v>нд</v>
      </c>
      <c r="Q198" s="67" t="str">
        <f t="shared" si="290"/>
        <v>нд</v>
      </c>
      <c r="R198" s="68" t="str">
        <f t="shared" si="367"/>
        <v>нд</v>
      </c>
      <c r="S198" s="67" t="str">
        <f t="shared" si="292"/>
        <v>нд</v>
      </c>
      <c r="T198" s="68" t="str">
        <f t="shared" si="368"/>
        <v>нд</v>
      </c>
      <c r="U198" s="69" t="str">
        <f t="shared" si="283"/>
        <v>нд</v>
      </c>
      <c r="V198" s="68" t="str">
        <f t="shared" si="369"/>
        <v>нд</v>
      </c>
      <c r="W198" s="72" t="str">
        <f t="shared" si="295"/>
        <v>нд</v>
      </c>
      <c r="X198" s="234"/>
    </row>
    <row r="199" spans="1:24" x14ac:dyDescent="0.25">
      <c r="A199" s="121" t="s">
        <v>359</v>
      </c>
      <c r="B199" s="7" t="s">
        <v>107</v>
      </c>
      <c r="C199" s="172" t="s">
        <v>108</v>
      </c>
      <c r="D199" s="193" t="str">
        <f t="shared" si="363"/>
        <v>нд</v>
      </c>
      <c r="E199" s="51" t="s">
        <v>24</v>
      </c>
      <c r="F199" s="51" t="s">
        <v>24</v>
      </c>
      <c r="G199" s="51" t="s">
        <v>24</v>
      </c>
      <c r="H199" s="51" t="s">
        <v>24</v>
      </c>
      <c r="I199" s="44" t="str">
        <f t="shared" si="364"/>
        <v>нд</v>
      </c>
      <c r="J199" s="51" t="s">
        <v>24</v>
      </c>
      <c r="K199" s="51" t="s">
        <v>24</v>
      </c>
      <c r="L199" s="51" t="s">
        <v>24</v>
      </c>
      <c r="M199" s="206" t="s">
        <v>24</v>
      </c>
      <c r="N199" s="75" t="str">
        <f t="shared" si="365"/>
        <v>нд</v>
      </c>
      <c r="O199" s="67" t="str">
        <f t="shared" si="288"/>
        <v>нд</v>
      </c>
      <c r="P199" s="68" t="str">
        <f t="shared" si="366"/>
        <v>нд</v>
      </c>
      <c r="Q199" s="67" t="str">
        <f t="shared" si="290"/>
        <v>нд</v>
      </c>
      <c r="R199" s="68" t="str">
        <f t="shared" si="367"/>
        <v>нд</v>
      </c>
      <c r="S199" s="67" t="str">
        <f t="shared" si="292"/>
        <v>нд</v>
      </c>
      <c r="T199" s="68" t="str">
        <f t="shared" si="368"/>
        <v>нд</v>
      </c>
      <c r="U199" s="69" t="str">
        <f t="shared" si="283"/>
        <v>нд</v>
      </c>
      <c r="V199" s="68" t="str">
        <f t="shared" si="369"/>
        <v>нд</v>
      </c>
      <c r="W199" s="72" t="str">
        <f t="shared" si="295"/>
        <v>нд</v>
      </c>
      <c r="X199" s="234"/>
    </row>
    <row r="200" spans="1:24" ht="31.5" x14ac:dyDescent="0.25">
      <c r="A200" s="121" t="s">
        <v>360</v>
      </c>
      <c r="B200" s="7" t="s">
        <v>109</v>
      </c>
      <c r="C200" s="172" t="s">
        <v>110</v>
      </c>
      <c r="D200" s="193" t="str">
        <f t="shared" si="363"/>
        <v>нд</v>
      </c>
      <c r="E200" s="51" t="s">
        <v>24</v>
      </c>
      <c r="F200" s="51" t="s">
        <v>24</v>
      </c>
      <c r="G200" s="51" t="s">
        <v>24</v>
      </c>
      <c r="H200" s="51" t="s">
        <v>24</v>
      </c>
      <c r="I200" s="44" t="str">
        <f t="shared" si="364"/>
        <v>нд</v>
      </c>
      <c r="J200" s="51" t="s">
        <v>24</v>
      </c>
      <c r="K200" s="51" t="s">
        <v>24</v>
      </c>
      <c r="L200" s="51" t="s">
        <v>24</v>
      </c>
      <c r="M200" s="206" t="s">
        <v>24</v>
      </c>
      <c r="N200" s="75" t="str">
        <f t="shared" si="365"/>
        <v>нд</v>
      </c>
      <c r="O200" s="67" t="str">
        <f t="shared" si="288"/>
        <v>нд</v>
      </c>
      <c r="P200" s="68" t="str">
        <f t="shared" si="366"/>
        <v>нд</v>
      </c>
      <c r="Q200" s="67" t="str">
        <f t="shared" si="290"/>
        <v>нд</v>
      </c>
      <c r="R200" s="68" t="str">
        <f t="shared" si="367"/>
        <v>нд</v>
      </c>
      <c r="S200" s="67" t="str">
        <f t="shared" si="292"/>
        <v>нд</v>
      </c>
      <c r="T200" s="68" t="str">
        <f t="shared" si="368"/>
        <v>нд</v>
      </c>
      <c r="U200" s="69" t="str">
        <f t="shared" si="283"/>
        <v>нд</v>
      </c>
      <c r="V200" s="68" t="str">
        <f t="shared" si="369"/>
        <v>нд</v>
      </c>
      <c r="W200" s="72" t="str">
        <f t="shared" si="295"/>
        <v>нд</v>
      </c>
      <c r="X200" s="234"/>
    </row>
    <row r="201" spans="1:24" x14ac:dyDescent="0.25">
      <c r="A201" s="121" t="s">
        <v>361</v>
      </c>
      <c r="B201" s="7" t="s">
        <v>111</v>
      </c>
      <c r="C201" s="172" t="s">
        <v>112</v>
      </c>
      <c r="D201" s="193" t="str">
        <f t="shared" si="363"/>
        <v>нд</v>
      </c>
      <c r="E201" s="51" t="s">
        <v>24</v>
      </c>
      <c r="F201" s="51" t="s">
        <v>24</v>
      </c>
      <c r="G201" s="51" t="s">
        <v>24</v>
      </c>
      <c r="H201" s="51" t="s">
        <v>24</v>
      </c>
      <c r="I201" s="44" t="str">
        <f t="shared" si="364"/>
        <v>нд</v>
      </c>
      <c r="J201" s="51" t="s">
        <v>24</v>
      </c>
      <c r="K201" s="51" t="s">
        <v>24</v>
      </c>
      <c r="L201" s="51" t="s">
        <v>24</v>
      </c>
      <c r="M201" s="206" t="s">
        <v>24</v>
      </c>
      <c r="N201" s="75" t="str">
        <f t="shared" si="365"/>
        <v>нд</v>
      </c>
      <c r="O201" s="67" t="str">
        <f t="shared" si="288"/>
        <v>нд</v>
      </c>
      <c r="P201" s="68" t="str">
        <f t="shared" si="366"/>
        <v>нд</v>
      </c>
      <c r="Q201" s="67" t="str">
        <f t="shared" si="290"/>
        <v>нд</v>
      </c>
      <c r="R201" s="68" t="str">
        <f t="shared" si="367"/>
        <v>нд</v>
      </c>
      <c r="S201" s="67" t="str">
        <f t="shared" si="292"/>
        <v>нд</v>
      </c>
      <c r="T201" s="68" t="str">
        <f t="shared" si="368"/>
        <v>нд</v>
      </c>
      <c r="U201" s="69" t="str">
        <f t="shared" si="283"/>
        <v>нд</v>
      </c>
      <c r="V201" s="68" t="str">
        <f t="shared" si="369"/>
        <v>нд</v>
      </c>
      <c r="W201" s="72" t="str">
        <f t="shared" si="295"/>
        <v>нд</v>
      </c>
      <c r="X201" s="234"/>
    </row>
    <row r="202" spans="1:24" x14ac:dyDescent="0.25">
      <c r="A202" s="121" t="s">
        <v>362</v>
      </c>
      <c r="B202" s="7" t="s">
        <v>113</v>
      </c>
      <c r="C202" s="172" t="s">
        <v>114</v>
      </c>
      <c r="D202" s="193" t="str">
        <f t="shared" si="363"/>
        <v>нд</v>
      </c>
      <c r="E202" s="51" t="s">
        <v>24</v>
      </c>
      <c r="F202" s="51" t="s">
        <v>24</v>
      </c>
      <c r="G202" s="51" t="s">
        <v>24</v>
      </c>
      <c r="H202" s="51" t="s">
        <v>24</v>
      </c>
      <c r="I202" s="44" t="str">
        <f t="shared" si="364"/>
        <v>нд</v>
      </c>
      <c r="J202" s="51" t="s">
        <v>24</v>
      </c>
      <c r="K202" s="51" t="s">
        <v>24</v>
      </c>
      <c r="L202" s="51" t="s">
        <v>24</v>
      </c>
      <c r="M202" s="206" t="s">
        <v>24</v>
      </c>
      <c r="N202" s="75" t="str">
        <f t="shared" si="365"/>
        <v>нд</v>
      </c>
      <c r="O202" s="67" t="str">
        <f t="shared" si="288"/>
        <v>нд</v>
      </c>
      <c r="P202" s="68" t="str">
        <f t="shared" si="366"/>
        <v>нд</v>
      </c>
      <c r="Q202" s="67" t="str">
        <f t="shared" si="290"/>
        <v>нд</v>
      </c>
      <c r="R202" s="68" t="str">
        <f t="shared" si="367"/>
        <v>нд</v>
      </c>
      <c r="S202" s="67" t="str">
        <f t="shared" si="292"/>
        <v>нд</v>
      </c>
      <c r="T202" s="68" t="str">
        <f t="shared" si="368"/>
        <v>нд</v>
      </c>
      <c r="U202" s="69" t="str">
        <f t="shared" si="283"/>
        <v>нд</v>
      </c>
      <c r="V202" s="68" t="str">
        <f t="shared" si="369"/>
        <v>нд</v>
      </c>
      <c r="W202" s="72" t="str">
        <f t="shared" si="295"/>
        <v>нд</v>
      </c>
      <c r="X202" s="234"/>
    </row>
    <row r="203" spans="1:24" x14ac:dyDescent="0.25">
      <c r="A203" s="121" t="s">
        <v>363</v>
      </c>
      <c r="B203" s="6" t="s">
        <v>115</v>
      </c>
      <c r="C203" s="173" t="s">
        <v>116</v>
      </c>
      <c r="D203" s="193" t="str">
        <f>IF(NOT(SUM(E203,F203,G203,H203)=0),SUM(E203,F203,G203,H203),"нд")</f>
        <v>нд</v>
      </c>
      <c r="E203" s="51" t="s">
        <v>24</v>
      </c>
      <c r="F203" s="51" t="s">
        <v>24</v>
      </c>
      <c r="G203" s="51" t="s">
        <v>24</v>
      </c>
      <c r="H203" s="51" t="s">
        <v>24</v>
      </c>
      <c r="I203" s="44" t="str">
        <f>IF(NOT(SUM(J203,K203,L203,M203)=0),SUM(J203,K203,L203,M203),"нд")</f>
        <v>нд</v>
      </c>
      <c r="J203" s="51" t="s">
        <v>24</v>
      </c>
      <c r="K203" s="51" t="s">
        <v>24</v>
      </c>
      <c r="L203" s="51" t="s">
        <v>24</v>
      </c>
      <c r="M203" s="206" t="s">
        <v>24</v>
      </c>
      <c r="N203" s="75" t="str">
        <f t="shared" si="365"/>
        <v>нд</v>
      </c>
      <c r="O203" s="67" t="str">
        <f t="shared" si="288"/>
        <v>нд</v>
      </c>
      <c r="P203" s="68" t="str">
        <f t="shared" si="366"/>
        <v>нд</v>
      </c>
      <c r="Q203" s="67" t="str">
        <f t="shared" si="290"/>
        <v>нд</v>
      </c>
      <c r="R203" s="68" t="str">
        <f t="shared" si="367"/>
        <v>нд</v>
      </c>
      <c r="S203" s="67" t="str">
        <f t="shared" si="292"/>
        <v>нд</v>
      </c>
      <c r="T203" s="68" t="str">
        <f t="shared" si="368"/>
        <v>нд</v>
      </c>
      <c r="U203" s="69" t="str">
        <f t="shared" si="283"/>
        <v>нд</v>
      </c>
      <c r="V203" s="68" t="str">
        <f t="shared" si="369"/>
        <v>нд</v>
      </c>
      <c r="W203" s="72" t="str">
        <f t="shared" si="295"/>
        <v>нд</v>
      </c>
      <c r="X203" s="234"/>
    </row>
    <row r="204" spans="1:24" x14ac:dyDescent="0.25">
      <c r="A204" s="122" t="s">
        <v>429</v>
      </c>
      <c r="B204" s="35" t="s">
        <v>430</v>
      </c>
      <c r="C204" s="182" t="s">
        <v>431</v>
      </c>
      <c r="D204" s="204" t="str">
        <f>IF(NOT(SUM(E204,F204,G204,H204)=0),SUM(E204,F204,G204,H204),"нд")</f>
        <v>нд</v>
      </c>
      <c r="E204" s="61" t="s">
        <v>24</v>
      </c>
      <c r="F204" s="61" t="s">
        <v>24</v>
      </c>
      <c r="G204" s="61" t="s">
        <v>24</v>
      </c>
      <c r="H204" s="61" t="s">
        <v>24</v>
      </c>
      <c r="I204" s="55" t="str">
        <f>IF(NOT(SUM(J204,K204,L204,M204)=0),SUM(J204,K204,L204,M204),"нд")</f>
        <v>нд</v>
      </c>
      <c r="J204" s="61" t="s">
        <v>24</v>
      </c>
      <c r="K204" s="61" t="s">
        <v>24</v>
      </c>
      <c r="L204" s="61" t="s">
        <v>24</v>
      </c>
      <c r="M204" s="211" t="s">
        <v>24</v>
      </c>
      <c r="N204" s="75" t="str">
        <f t="shared" si="365"/>
        <v>нд</v>
      </c>
      <c r="O204" s="67" t="str">
        <f t="shared" si="288"/>
        <v>нд</v>
      </c>
      <c r="P204" s="68" t="str">
        <f t="shared" si="366"/>
        <v>нд</v>
      </c>
      <c r="Q204" s="67" t="str">
        <f t="shared" si="290"/>
        <v>нд</v>
      </c>
      <c r="R204" s="68" t="str">
        <f t="shared" si="367"/>
        <v>нд</v>
      </c>
      <c r="S204" s="67" t="str">
        <f t="shared" si="292"/>
        <v>нд</v>
      </c>
      <c r="T204" s="68" t="str">
        <f t="shared" si="368"/>
        <v>нд</v>
      </c>
      <c r="U204" s="69" t="str">
        <f t="shared" si="283"/>
        <v>нд</v>
      </c>
      <c r="V204" s="68" t="str">
        <f t="shared" si="369"/>
        <v>нд</v>
      </c>
      <c r="W204" s="72" t="str">
        <f t="shared" si="295"/>
        <v>нд</v>
      </c>
      <c r="X204" s="234"/>
    </row>
    <row r="205" spans="1:24" x14ac:dyDescent="0.25">
      <c r="A205" s="109" t="s">
        <v>364</v>
      </c>
      <c r="B205" s="9" t="s">
        <v>65</v>
      </c>
      <c r="C205" s="164" t="s">
        <v>23</v>
      </c>
      <c r="D205" s="154" t="str">
        <f t="shared" ref="D205:M205" si="370">IF(NOT(SUM(D206:D209)=0),SUM(D206:D209),"нд")</f>
        <v>нд</v>
      </c>
      <c r="E205" s="39" t="str">
        <f t="shared" si="370"/>
        <v>нд</v>
      </c>
      <c r="F205" s="39" t="str">
        <f t="shared" si="370"/>
        <v>нд</v>
      </c>
      <c r="G205" s="39" t="str">
        <f t="shared" ref="G205" si="371">IF(NOT(SUM(G206:G209)=0),SUM(G206:G209),"нд")</f>
        <v>нд</v>
      </c>
      <c r="H205" s="39" t="str">
        <f t="shared" si="370"/>
        <v>нд</v>
      </c>
      <c r="I205" s="39" t="str">
        <f t="shared" si="370"/>
        <v>нд</v>
      </c>
      <c r="J205" s="39" t="str">
        <f t="shared" si="370"/>
        <v>нд</v>
      </c>
      <c r="K205" s="39" t="str">
        <f t="shared" si="370"/>
        <v>нд</v>
      </c>
      <c r="L205" s="39" t="str">
        <f t="shared" ref="L205" si="372">IF(NOT(SUM(L206:L209)=0),SUM(L206:L209),"нд")</f>
        <v>нд</v>
      </c>
      <c r="M205" s="188" t="str">
        <f t="shared" si="370"/>
        <v>нд</v>
      </c>
      <c r="N205" s="153" t="str">
        <f t="shared" ref="N205:V205" si="373">IF(NOT(SUM(N206:N209)=0),SUM(N206:N209),"нд")</f>
        <v>нд</v>
      </c>
      <c r="O205" s="82" t="str">
        <f t="shared" si="288"/>
        <v>нд</v>
      </c>
      <c r="P205" s="91" t="str">
        <f t="shared" si="373"/>
        <v>нд</v>
      </c>
      <c r="Q205" s="82" t="str">
        <f t="shared" si="290"/>
        <v>нд</v>
      </c>
      <c r="R205" s="91" t="str">
        <f t="shared" si="373"/>
        <v>нд</v>
      </c>
      <c r="S205" s="82" t="str">
        <f t="shared" si="292"/>
        <v>нд</v>
      </c>
      <c r="T205" s="91" t="str">
        <f t="shared" si="373"/>
        <v>нд</v>
      </c>
      <c r="U205" s="69" t="str">
        <f t="shared" si="283"/>
        <v>нд</v>
      </c>
      <c r="V205" s="91" t="str">
        <f t="shared" si="373"/>
        <v>нд</v>
      </c>
      <c r="W205" s="84" t="str">
        <f t="shared" si="295"/>
        <v>нд</v>
      </c>
      <c r="X205" s="234"/>
    </row>
    <row r="206" spans="1:24" ht="31.5" x14ac:dyDescent="0.25">
      <c r="A206" s="121" t="s">
        <v>365</v>
      </c>
      <c r="B206" s="7" t="s">
        <v>117</v>
      </c>
      <c r="C206" s="172" t="s">
        <v>118</v>
      </c>
      <c r="D206" s="193" t="str">
        <f>IF(NOT(SUM(E206,F206,G206,H206)=0),SUM(E206,F206,G206,H206),"нд")</f>
        <v>нд</v>
      </c>
      <c r="E206" s="51" t="s">
        <v>24</v>
      </c>
      <c r="F206" s="51" t="s">
        <v>24</v>
      </c>
      <c r="G206" s="51" t="s">
        <v>24</v>
      </c>
      <c r="H206" s="51" t="s">
        <v>24</v>
      </c>
      <c r="I206" s="44" t="str">
        <f>IF(NOT(SUM(J206,K206,L206,M206)=0),SUM(J206,K206,L206,M206),"нд")</f>
        <v>нд</v>
      </c>
      <c r="J206" s="51" t="s">
        <v>24</v>
      </c>
      <c r="K206" s="51" t="s">
        <v>24</v>
      </c>
      <c r="L206" s="51" t="s">
        <v>24</v>
      </c>
      <c r="M206" s="206" t="s">
        <v>24</v>
      </c>
      <c r="N206" s="75" t="str">
        <f>IF(NOT(SUM(P206,R206,T206,V206)=0),SUM(P206,R206,T206,V206),"нд")</f>
        <v>нд</v>
      </c>
      <c r="O206" s="67" t="str">
        <f t="shared" si="288"/>
        <v>нд</v>
      </c>
      <c r="P206" s="68" t="str">
        <f>IF(SUM(H206)-SUM(C206)=0,"нд",SUM(H206)-SUM(C206))</f>
        <v>нд</v>
      </c>
      <c r="Q206" s="67" t="str">
        <f t="shared" si="290"/>
        <v>нд</v>
      </c>
      <c r="R206" s="68" t="str">
        <f>IF(SUM(J206)-SUM(E206)=0,"нд",SUM(J206)-SUM(E206))</f>
        <v>нд</v>
      </c>
      <c r="S206" s="67" t="str">
        <f t="shared" si="292"/>
        <v>нд</v>
      </c>
      <c r="T206" s="68" t="str">
        <f>IF(SUM(L206)-SUM(G206)=0,"нд",SUM(L206)-SUM(G206))</f>
        <v>нд</v>
      </c>
      <c r="U206" s="69" t="str">
        <f t="shared" si="283"/>
        <v>нд</v>
      </c>
      <c r="V206" s="68" t="str">
        <f>IF(SUM(M206)-SUM(H206)=0,"нд",SUM(M206)-SUM(H206))</f>
        <v>нд</v>
      </c>
      <c r="W206" s="72" t="str">
        <f t="shared" si="295"/>
        <v>нд</v>
      </c>
      <c r="X206" s="234"/>
    </row>
    <row r="207" spans="1:24" x14ac:dyDescent="0.25">
      <c r="A207" s="121" t="s">
        <v>366</v>
      </c>
      <c r="B207" s="7" t="s">
        <v>119</v>
      </c>
      <c r="C207" s="172" t="s">
        <v>120</v>
      </c>
      <c r="D207" s="193" t="str">
        <f>IF(NOT(SUM(E207,F207,G207,H207)=0),SUM(E207,F207,G207,H207),"нд")</f>
        <v>нд</v>
      </c>
      <c r="E207" s="51" t="s">
        <v>24</v>
      </c>
      <c r="F207" s="51" t="s">
        <v>24</v>
      </c>
      <c r="G207" s="51" t="s">
        <v>24</v>
      </c>
      <c r="H207" s="51" t="s">
        <v>24</v>
      </c>
      <c r="I207" s="44" t="str">
        <f>IF(NOT(SUM(J207,K207,L207,M207)=0),SUM(J207,K207,L207,M207),"нд")</f>
        <v>нд</v>
      </c>
      <c r="J207" s="51" t="s">
        <v>24</v>
      </c>
      <c r="K207" s="51" t="s">
        <v>24</v>
      </c>
      <c r="L207" s="51" t="s">
        <v>24</v>
      </c>
      <c r="M207" s="206" t="s">
        <v>24</v>
      </c>
      <c r="N207" s="75" t="str">
        <f>IF(NOT(SUM(P207,R207,T207,V207)=0),SUM(P207,R207,T207,V207),"нд")</f>
        <v>нд</v>
      </c>
      <c r="O207" s="67" t="str">
        <f t="shared" si="288"/>
        <v>нд</v>
      </c>
      <c r="P207" s="68" t="str">
        <f>IF(SUM(H207)-SUM(C207)=0,"нд",SUM(H207)-SUM(C207))</f>
        <v>нд</v>
      </c>
      <c r="Q207" s="67" t="str">
        <f t="shared" si="290"/>
        <v>нд</v>
      </c>
      <c r="R207" s="68" t="str">
        <f>IF(SUM(J207)-SUM(E207)=0,"нд",SUM(J207)-SUM(E207))</f>
        <v>нд</v>
      </c>
      <c r="S207" s="67" t="str">
        <f t="shared" si="292"/>
        <v>нд</v>
      </c>
      <c r="T207" s="68" t="str">
        <f>IF(SUM(L207)-SUM(G207)=0,"нд",SUM(L207)-SUM(G207))</f>
        <v>нд</v>
      </c>
      <c r="U207" s="69" t="str">
        <f t="shared" si="283"/>
        <v>нд</v>
      </c>
      <c r="V207" s="68" t="str">
        <f>IF(SUM(M207)-SUM(H207)=0,"нд",SUM(M207)-SUM(H207))</f>
        <v>нд</v>
      </c>
      <c r="W207" s="72" t="str">
        <f t="shared" si="295"/>
        <v>нд</v>
      </c>
      <c r="X207" s="234"/>
    </row>
    <row r="208" spans="1:24" ht="31.5" x14ac:dyDescent="0.25">
      <c r="A208" s="121" t="s">
        <v>367</v>
      </c>
      <c r="B208" s="7" t="s">
        <v>121</v>
      </c>
      <c r="C208" s="172" t="s">
        <v>122</v>
      </c>
      <c r="D208" s="193" t="str">
        <f>IF(NOT(SUM(E208,F208,G208,H208)=0),SUM(E208,F208,G208,H208),"нд")</f>
        <v>нд</v>
      </c>
      <c r="E208" s="51" t="s">
        <v>24</v>
      </c>
      <c r="F208" s="51" t="s">
        <v>24</v>
      </c>
      <c r="G208" s="51" t="s">
        <v>24</v>
      </c>
      <c r="H208" s="51" t="s">
        <v>24</v>
      </c>
      <c r="I208" s="44" t="str">
        <f>IF(NOT(SUM(J208,K208,L208,M208)=0),SUM(J208,K208,L208,M208),"нд")</f>
        <v>нд</v>
      </c>
      <c r="J208" s="51" t="s">
        <v>24</v>
      </c>
      <c r="K208" s="51" t="s">
        <v>24</v>
      </c>
      <c r="L208" s="51" t="s">
        <v>24</v>
      </c>
      <c r="M208" s="206" t="s">
        <v>24</v>
      </c>
      <c r="N208" s="75" t="str">
        <f>IF(NOT(SUM(P208,R208,T208,V208)=0),SUM(P208,R208,T208,V208),"нд")</f>
        <v>нд</v>
      </c>
      <c r="O208" s="67" t="str">
        <f t="shared" si="288"/>
        <v>нд</v>
      </c>
      <c r="P208" s="68" t="str">
        <f>IF(SUM(H208)-SUM(C208)=0,"нд",SUM(H208)-SUM(C208))</f>
        <v>нд</v>
      </c>
      <c r="Q208" s="67" t="str">
        <f t="shared" si="290"/>
        <v>нд</v>
      </c>
      <c r="R208" s="68" t="str">
        <f>IF(SUM(J208)-SUM(E208)=0,"нд",SUM(J208)-SUM(E208))</f>
        <v>нд</v>
      </c>
      <c r="S208" s="67" t="str">
        <f t="shared" si="292"/>
        <v>нд</v>
      </c>
      <c r="T208" s="68" t="str">
        <f>IF(SUM(L208)-SUM(G208)=0,"нд",SUM(L208)-SUM(G208))</f>
        <v>нд</v>
      </c>
      <c r="U208" s="69" t="str">
        <f t="shared" si="283"/>
        <v>нд</v>
      </c>
      <c r="V208" s="68" t="str">
        <f>IF(SUM(M208)-SUM(H208)=0,"нд",SUM(M208)-SUM(H208))</f>
        <v>нд</v>
      </c>
      <c r="W208" s="72" t="str">
        <f t="shared" si="295"/>
        <v>нд</v>
      </c>
      <c r="X208" s="234"/>
    </row>
    <row r="209" spans="1:24" x14ac:dyDescent="0.25">
      <c r="A209" s="121" t="s">
        <v>368</v>
      </c>
      <c r="B209" s="7" t="s">
        <v>123</v>
      </c>
      <c r="C209" s="172" t="s">
        <v>124</v>
      </c>
      <c r="D209" s="193" t="str">
        <f>IF(NOT(SUM(E209,F209,G209,H209)=0),SUM(E209,F209,G209,H209),"нд")</f>
        <v>нд</v>
      </c>
      <c r="E209" s="51" t="s">
        <v>24</v>
      </c>
      <c r="F209" s="51" t="s">
        <v>24</v>
      </c>
      <c r="G209" s="51" t="s">
        <v>24</v>
      </c>
      <c r="H209" s="51" t="s">
        <v>24</v>
      </c>
      <c r="I209" s="44" t="str">
        <f>IF(NOT(SUM(J209,K209,L209,M209)=0),SUM(J209,K209,L209,M209),"нд")</f>
        <v>нд</v>
      </c>
      <c r="J209" s="51" t="s">
        <v>24</v>
      </c>
      <c r="K209" s="51" t="s">
        <v>24</v>
      </c>
      <c r="L209" s="51" t="s">
        <v>24</v>
      </c>
      <c r="M209" s="206" t="s">
        <v>24</v>
      </c>
      <c r="N209" s="75" t="str">
        <f>IF(NOT(SUM(P209,R209,T209,V209)=0),SUM(P209,R209,T209,V209),"нд")</f>
        <v>нд</v>
      </c>
      <c r="O209" s="67" t="str">
        <f t="shared" si="288"/>
        <v>нд</v>
      </c>
      <c r="P209" s="68" t="str">
        <f>IF(SUM(H209)-SUM(C209)=0,"нд",SUM(H209)-SUM(C209))</f>
        <v>нд</v>
      </c>
      <c r="Q209" s="67" t="str">
        <f t="shared" si="290"/>
        <v>нд</v>
      </c>
      <c r="R209" s="68" t="str">
        <f>IF(SUM(J209)-SUM(E209)=0,"нд",SUM(J209)-SUM(E209))</f>
        <v>нд</v>
      </c>
      <c r="S209" s="67" t="str">
        <f t="shared" si="292"/>
        <v>нд</v>
      </c>
      <c r="T209" s="68" t="str">
        <f>IF(SUM(L209)-SUM(G209)=0,"нд",SUM(L209)-SUM(G209))</f>
        <v>нд</v>
      </c>
      <c r="U209" s="69" t="str">
        <f t="shared" si="283"/>
        <v>нд</v>
      </c>
      <c r="V209" s="68" t="str">
        <f>IF(SUM(M209)-SUM(H209)=0,"нд",SUM(M209)-SUM(H209))</f>
        <v>нд</v>
      </c>
      <c r="W209" s="72" t="str">
        <f t="shared" si="295"/>
        <v>нд</v>
      </c>
      <c r="X209" s="234"/>
    </row>
    <row r="210" spans="1:24" x14ac:dyDescent="0.25">
      <c r="A210" s="112" t="s">
        <v>369</v>
      </c>
      <c r="B210" s="14" t="s">
        <v>125</v>
      </c>
      <c r="C210" s="167" t="s">
        <v>23</v>
      </c>
      <c r="D210" s="155" t="str">
        <f t="shared" ref="D210:M210" si="374">IF(NOT(SUM(D211,D217)=0),SUM(D211,D217),"нд")</f>
        <v>нд</v>
      </c>
      <c r="E210" s="42" t="str">
        <f t="shared" si="374"/>
        <v>нд</v>
      </c>
      <c r="F210" s="42" t="str">
        <f t="shared" si="374"/>
        <v>нд</v>
      </c>
      <c r="G210" s="42" t="str">
        <f t="shared" ref="G210" si="375">IF(NOT(SUM(G211,G217)=0),SUM(G211,G217),"нд")</f>
        <v>нд</v>
      </c>
      <c r="H210" s="42" t="str">
        <f t="shared" si="374"/>
        <v>нд</v>
      </c>
      <c r="I210" s="42" t="str">
        <f t="shared" si="374"/>
        <v>нд</v>
      </c>
      <c r="J210" s="42" t="str">
        <f t="shared" si="374"/>
        <v>нд</v>
      </c>
      <c r="K210" s="42" t="str">
        <f t="shared" si="374"/>
        <v>нд</v>
      </c>
      <c r="L210" s="42" t="str">
        <f t="shared" ref="L210" si="376">IF(NOT(SUM(L211,L217)=0),SUM(L211,L217),"нд")</f>
        <v>нд</v>
      </c>
      <c r="M210" s="191" t="str">
        <f t="shared" si="374"/>
        <v>нд</v>
      </c>
      <c r="N210" s="155" t="str">
        <f t="shared" ref="N210" si="377">IF(NOT(SUM(N211,N217)=0),SUM(N211,N217),"нд")</f>
        <v>нд</v>
      </c>
      <c r="O210" s="85" t="str">
        <f t="shared" si="288"/>
        <v>нд</v>
      </c>
      <c r="P210" s="42" t="str">
        <f t="shared" ref="P210" si="378">IF(NOT(SUM(P211,P217)=0),SUM(P211,P217),"нд")</f>
        <v>нд</v>
      </c>
      <c r="Q210" s="85" t="str">
        <f t="shared" si="290"/>
        <v>нд</v>
      </c>
      <c r="R210" s="42" t="str">
        <f t="shared" ref="R210" si="379">IF(NOT(SUM(R211,R217)=0),SUM(R211,R217),"нд")</f>
        <v>нд</v>
      </c>
      <c r="S210" s="85" t="str">
        <f t="shared" si="292"/>
        <v>нд</v>
      </c>
      <c r="T210" s="42" t="str">
        <f t="shared" ref="T210" si="380">IF(NOT(SUM(T211,T217)=0),SUM(T211,T217),"нд")</f>
        <v>нд</v>
      </c>
      <c r="U210" s="69" t="str">
        <f t="shared" si="283"/>
        <v>нд</v>
      </c>
      <c r="V210" s="42" t="str">
        <f t="shared" ref="V210" si="381">IF(NOT(SUM(V211,V217)=0),SUM(V211,V217),"нд")</f>
        <v>нд</v>
      </c>
      <c r="W210" s="86" t="str">
        <f t="shared" si="295"/>
        <v>нд</v>
      </c>
      <c r="X210" s="234"/>
    </row>
    <row r="211" spans="1:24" x14ac:dyDescent="0.25">
      <c r="A211" s="123" t="s">
        <v>370</v>
      </c>
      <c r="B211" s="5" t="s">
        <v>29</v>
      </c>
      <c r="C211" s="163" t="s">
        <v>23</v>
      </c>
      <c r="D211" s="158" t="str">
        <f t="shared" ref="D211:M211" si="382">IF(NOT(SUM(D212:D216)=0),SUM(D212:D216),"нд")</f>
        <v>нд</v>
      </c>
      <c r="E211" s="49" t="str">
        <f t="shared" si="382"/>
        <v>нд</v>
      </c>
      <c r="F211" s="49" t="str">
        <f t="shared" si="382"/>
        <v>нд</v>
      </c>
      <c r="G211" s="49" t="str">
        <f t="shared" ref="G211" si="383">IF(NOT(SUM(G212:G216)=0),SUM(G212:G216),"нд")</f>
        <v>нд</v>
      </c>
      <c r="H211" s="49" t="str">
        <f t="shared" si="382"/>
        <v>нд</v>
      </c>
      <c r="I211" s="49" t="str">
        <f t="shared" si="382"/>
        <v>нд</v>
      </c>
      <c r="J211" s="49" t="str">
        <f t="shared" si="382"/>
        <v>нд</v>
      </c>
      <c r="K211" s="49" t="str">
        <f t="shared" si="382"/>
        <v>нд</v>
      </c>
      <c r="L211" s="49" t="str">
        <f t="shared" ref="L211" si="384">IF(NOT(SUM(L212:L216)=0),SUM(L212:L216),"нд")</f>
        <v>нд</v>
      </c>
      <c r="M211" s="199" t="str">
        <f t="shared" si="382"/>
        <v>нд</v>
      </c>
      <c r="N211" s="134" t="str">
        <f t="shared" ref="N211" si="385">IF(NOT(SUM(N212:N216)=0),SUM(N212:N216),"нд")</f>
        <v>нд</v>
      </c>
      <c r="O211" s="88" t="str">
        <f t="shared" si="288"/>
        <v>нд</v>
      </c>
      <c r="P211" s="87" t="str">
        <f t="shared" ref="P211" si="386">IF(NOT(SUM(P212:P216)=0),SUM(P212:P216),"нд")</f>
        <v>нд</v>
      </c>
      <c r="Q211" s="88" t="str">
        <f t="shared" si="290"/>
        <v>нд</v>
      </c>
      <c r="R211" s="87" t="str">
        <f t="shared" ref="R211" si="387">IF(NOT(SUM(R212:R216)=0),SUM(R212:R216),"нд")</f>
        <v>нд</v>
      </c>
      <c r="S211" s="88" t="str">
        <f t="shared" si="292"/>
        <v>нд</v>
      </c>
      <c r="T211" s="87" t="str">
        <f t="shared" ref="T211" si="388">IF(NOT(SUM(T212:T216)=0),SUM(T212:T216),"нд")</f>
        <v>нд</v>
      </c>
      <c r="U211" s="69" t="str">
        <f t="shared" si="283"/>
        <v>нд</v>
      </c>
      <c r="V211" s="87" t="str">
        <f t="shared" ref="V211" si="389">IF(NOT(SUM(V212:V216)=0),SUM(V212:V216),"нд")</f>
        <v>нд</v>
      </c>
      <c r="W211" s="90" t="str">
        <f t="shared" si="295"/>
        <v>нд</v>
      </c>
      <c r="X211" s="234"/>
    </row>
    <row r="212" spans="1:24" x14ac:dyDescent="0.25">
      <c r="A212" s="114" t="s">
        <v>371</v>
      </c>
      <c r="B212" s="7" t="s">
        <v>126</v>
      </c>
      <c r="C212" s="172" t="s">
        <v>127</v>
      </c>
      <c r="D212" s="193" t="str">
        <f>IF(NOT(SUM(E212,F212,G212,H212)=0),SUM(E212,F212,G212,H212),"нд")</f>
        <v>нд</v>
      </c>
      <c r="E212" s="50" t="s">
        <v>24</v>
      </c>
      <c r="F212" s="50" t="s">
        <v>24</v>
      </c>
      <c r="G212" s="50" t="s">
        <v>24</v>
      </c>
      <c r="H212" s="50" t="s">
        <v>24</v>
      </c>
      <c r="I212" s="44" t="str">
        <f>IF(NOT(SUM(J212,K212,L212,M212)=0),SUM(J212,K212,L212,M212),"нд")</f>
        <v>нд</v>
      </c>
      <c r="J212" s="50" t="s">
        <v>24</v>
      </c>
      <c r="K212" s="50" t="s">
        <v>24</v>
      </c>
      <c r="L212" s="50" t="s">
        <v>24</v>
      </c>
      <c r="M212" s="200" t="s">
        <v>24</v>
      </c>
      <c r="N212" s="75" t="str">
        <f>IF(NOT(SUM(P212,R212,T212,V212)=0),SUM(P212,R212,T212,V212),"нд")</f>
        <v>нд</v>
      </c>
      <c r="O212" s="67" t="str">
        <f t="shared" si="288"/>
        <v>нд</v>
      </c>
      <c r="P212" s="68" t="str">
        <f>IF(SUM(H212)-SUM(C212)=0,"нд",SUM(H212)-SUM(C212))</f>
        <v>нд</v>
      </c>
      <c r="Q212" s="67" t="str">
        <f t="shared" si="290"/>
        <v>нд</v>
      </c>
      <c r="R212" s="68" t="str">
        <f>IF(SUM(J212)-SUM(E212)=0,"нд",SUM(J212)-SUM(E212))</f>
        <v>нд</v>
      </c>
      <c r="S212" s="67" t="str">
        <f t="shared" si="292"/>
        <v>нд</v>
      </c>
      <c r="T212" s="68" t="str">
        <f>IF(SUM(L212)-SUM(G212)=0,"нд",SUM(L212)-SUM(G212))</f>
        <v>нд</v>
      </c>
      <c r="U212" s="69" t="str">
        <f t="shared" si="283"/>
        <v>нд</v>
      </c>
      <c r="V212" s="68" t="str">
        <f>IF(SUM(M212)-SUM(H212)=0,"нд",SUM(M212)-SUM(H212))</f>
        <v>нд</v>
      </c>
      <c r="W212" s="72" t="str">
        <f t="shared" si="295"/>
        <v>нд</v>
      </c>
      <c r="X212" s="234"/>
    </row>
    <row r="213" spans="1:24" x14ac:dyDescent="0.25">
      <c r="A213" s="114" t="s">
        <v>372</v>
      </c>
      <c r="B213" s="7" t="s">
        <v>128</v>
      </c>
      <c r="C213" s="172" t="s">
        <v>129</v>
      </c>
      <c r="D213" s="193" t="str">
        <f>IF(NOT(SUM(E213,F213,G213,H213)=0),SUM(E213,F213,G213,H213),"нд")</f>
        <v>нд</v>
      </c>
      <c r="E213" s="50" t="s">
        <v>24</v>
      </c>
      <c r="F213" s="50" t="s">
        <v>24</v>
      </c>
      <c r="G213" s="50" t="s">
        <v>24</v>
      </c>
      <c r="H213" s="50" t="s">
        <v>24</v>
      </c>
      <c r="I213" s="44" t="str">
        <f>IF(NOT(SUM(J213,K213,L213,M213)=0),SUM(J213,K213,L213,M213),"нд")</f>
        <v>нд</v>
      </c>
      <c r="J213" s="50" t="s">
        <v>24</v>
      </c>
      <c r="K213" s="50" t="s">
        <v>24</v>
      </c>
      <c r="L213" s="50" t="s">
        <v>24</v>
      </c>
      <c r="M213" s="200" t="s">
        <v>24</v>
      </c>
      <c r="N213" s="75" t="str">
        <f>IF(NOT(SUM(P213,R213,T213,V213)=0),SUM(P213,R213,T213,V213),"нд")</f>
        <v>нд</v>
      </c>
      <c r="O213" s="67" t="str">
        <f t="shared" si="288"/>
        <v>нд</v>
      </c>
      <c r="P213" s="68" t="str">
        <f>IF(SUM(H213)-SUM(C213)=0,"нд",SUM(H213)-SUM(C213))</f>
        <v>нд</v>
      </c>
      <c r="Q213" s="67" t="str">
        <f t="shared" si="290"/>
        <v>нд</v>
      </c>
      <c r="R213" s="68" t="str">
        <f>IF(SUM(J213)-SUM(E213)=0,"нд",SUM(J213)-SUM(E213))</f>
        <v>нд</v>
      </c>
      <c r="S213" s="67" t="str">
        <f t="shared" si="292"/>
        <v>нд</v>
      </c>
      <c r="T213" s="68" t="str">
        <f>IF(SUM(L213)-SUM(G213)=0,"нд",SUM(L213)-SUM(G213))</f>
        <v>нд</v>
      </c>
      <c r="U213" s="69" t="str">
        <f t="shared" si="283"/>
        <v>нд</v>
      </c>
      <c r="V213" s="68" t="str">
        <f>IF(SUM(M213)-SUM(H213)=0,"нд",SUM(M213)-SUM(H213))</f>
        <v>нд</v>
      </c>
      <c r="W213" s="72" t="str">
        <f t="shared" si="295"/>
        <v>нд</v>
      </c>
      <c r="X213" s="234"/>
    </row>
    <row r="214" spans="1:24" x14ac:dyDescent="0.25">
      <c r="A214" s="114" t="s">
        <v>373</v>
      </c>
      <c r="B214" s="10" t="s">
        <v>130</v>
      </c>
      <c r="C214" s="172" t="s">
        <v>131</v>
      </c>
      <c r="D214" s="193" t="str">
        <f>IF(NOT(SUM(E214,F214,G214,H214)=0),SUM(E214,F214,G214,H214),"нд")</f>
        <v>нд</v>
      </c>
      <c r="E214" s="50" t="s">
        <v>24</v>
      </c>
      <c r="F214" s="50" t="s">
        <v>24</v>
      </c>
      <c r="G214" s="50" t="s">
        <v>24</v>
      </c>
      <c r="H214" s="50" t="s">
        <v>24</v>
      </c>
      <c r="I214" s="44" t="str">
        <f>IF(NOT(SUM(J214,K214,L214,M214)=0),SUM(J214,K214,L214,M214),"нд")</f>
        <v>нд</v>
      </c>
      <c r="J214" s="50" t="s">
        <v>24</v>
      </c>
      <c r="K214" s="50" t="s">
        <v>24</v>
      </c>
      <c r="L214" s="50" t="s">
        <v>24</v>
      </c>
      <c r="M214" s="200" t="s">
        <v>24</v>
      </c>
      <c r="N214" s="75" t="str">
        <f>IF(NOT(SUM(P214,R214,T214,V214)=0),SUM(P214,R214,T214,V214),"нд")</f>
        <v>нд</v>
      </c>
      <c r="O214" s="67" t="str">
        <f t="shared" si="288"/>
        <v>нд</v>
      </c>
      <c r="P214" s="68" t="str">
        <f>IF(SUM(H214)-SUM(C214)=0,"нд",SUM(H214)-SUM(C214))</f>
        <v>нд</v>
      </c>
      <c r="Q214" s="67" t="str">
        <f t="shared" si="290"/>
        <v>нд</v>
      </c>
      <c r="R214" s="68" t="str">
        <f>IF(SUM(J214)-SUM(E214)=0,"нд",SUM(J214)-SUM(E214))</f>
        <v>нд</v>
      </c>
      <c r="S214" s="67" t="str">
        <f t="shared" si="292"/>
        <v>нд</v>
      </c>
      <c r="T214" s="68" t="str">
        <f>IF(SUM(L214)-SUM(G214)=0,"нд",SUM(L214)-SUM(G214))</f>
        <v>нд</v>
      </c>
      <c r="U214" s="69" t="str">
        <f t="shared" si="283"/>
        <v>нд</v>
      </c>
      <c r="V214" s="68" t="str">
        <f>IF(SUM(M214)-SUM(H214)=0,"нд",SUM(M214)-SUM(H214))</f>
        <v>нд</v>
      </c>
      <c r="W214" s="72" t="str">
        <f t="shared" si="295"/>
        <v>нд</v>
      </c>
      <c r="X214" s="234"/>
    </row>
    <row r="215" spans="1:24" x14ac:dyDescent="0.25">
      <c r="A215" s="114" t="s">
        <v>374</v>
      </c>
      <c r="B215" s="6" t="s">
        <v>132</v>
      </c>
      <c r="C215" s="173" t="s">
        <v>133</v>
      </c>
      <c r="D215" s="193" t="str">
        <f>IF(NOT(SUM(E215,F215,G215,H215)=0),SUM(E215,F215,G215,H215),"нд")</f>
        <v>нд</v>
      </c>
      <c r="E215" s="51" t="s">
        <v>24</v>
      </c>
      <c r="F215" s="51" t="s">
        <v>24</v>
      </c>
      <c r="G215" s="51" t="s">
        <v>24</v>
      </c>
      <c r="H215" s="50" t="s">
        <v>24</v>
      </c>
      <c r="I215" s="44" t="str">
        <f>IF(NOT(SUM(J215,K215,L215,M215)=0),SUM(J215,K215,L215,M215),"нд")</f>
        <v>нд</v>
      </c>
      <c r="J215" s="51" t="s">
        <v>24</v>
      </c>
      <c r="K215" s="51" t="s">
        <v>24</v>
      </c>
      <c r="L215" s="51" t="s">
        <v>24</v>
      </c>
      <c r="M215" s="200" t="s">
        <v>24</v>
      </c>
      <c r="N215" s="75" t="str">
        <f>IF(NOT(SUM(P215,R215,T215,V215)=0),SUM(P215,R215,T215,V215),"нд")</f>
        <v>нд</v>
      </c>
      <c r="O215" s="67" t="str">
        <f t="shared" si="288"/>
        <v>нд</v>
      </c>
      <c r="P215" s="68" t="str">
        <f>IF(SUM(H215)-SUM(C215)=0,"нд",SUM(H215)-SUM(C215))</f>
        <v>нд</v>
      </c>
      <c r="Q215" s="67" t="str">
        <f t="shared" si="290"/>
        <v>нд</v>
      </c>
      <c r="R215" s="68" t="str">
        <f>IF(SUM(J215)-SUM(E215)=0,"нд",SUM(J215)-SUM(E215))</f>
        <v>нд</v>
      </c>
      <c r="S215" s="67" t="str">
        <f t="shared" si="292"/>
        <v>нд</v>
      </c>
      <c r="T215" s="68" t="str">
        <f>IF(SUM(L215)-SUM(G215)=0,"нд",SUM(L215)-SUM(G215))</f>
        <v>нд</v>
      </c>
      <c r="U215" s="69" t="str">
        <f t="shared" si="283"/>
        <v>нд</v>
      </c>
      <c r="V215" s="68" t="str">
        <f>IF(SUM(M215)-SUM(H215)=0,"нд",SUM(M215)-SUM(H215))</f>
        <v>нд</v>
      </c>
      <c r="W215" s="72" t="str">
        <f t="shared" si="295"/>
        <v>нд</v>
      </c>
      <c r="X215" s="234"/>
    </row>
    <row r="216" spans="1:24" x14ac:dyDescent="0.25">
      <c r="A216" s="114" t="s">
        <v>375</v>
      </c>
      <c r="B216" s="6" t="s">
        <v>137</v>
      </c>
      <c r="C216" s="173" t="s">
        <v>376</v>
      </c>
      <c r="D216" s="193" t="str">
        <f>IF(NOT(SUM(E216,F216,G216,H216)=0),SUM(E216,F216,G216,H216),"нд")</f>
        <v>нд</v>
      </c>
      <c r="E216" s="51" t="s">
        <v>24</v>
      </c>
      <c r="F216" s="51" t="s">
        <v>24</v>
      </c>
      <c r="G216" s="51" t="s">
        <v>24</v>
      </c>
      <c r="H216" s="50" t="s">
        <v>24</v>
      </c>
      <c r="I216" s="44" t="str">
        <f>IF(NOT(SUM(J216,K216,L216,M216)=0),SUM(J216,K216,L216,M216),"нд")</f>
        <v>нд</v>
      </c>
      <c r="J216" s="51" t="s">
        <v>24</v>
      </c>
      <c r="K216" s="51" t="s">
        <v>24</v>
      </c>
      <c r="L216" s="51" t="s">
        <v>24</v>
      </c>
      <c r="M216" s="200" t="s">
        <v>24</v>
      </c>
      <c r="N216" s="75" t="str">
        <f>IF(NOT(SUM(P216,R216,T216,V216)=0),SUM(P216,R216,T216,V216),"нд")</f>
        <v>нд</v>
      </c>
      <c r="O216" s="67" t="str">
        <f t="shared" si="288"/>
        <v>нд</v>
      </c>
      <c r="P216" s="68" t="str">
        <f>IF(SUM(H216)-SUM(C216)=0,"нд",SUM(H216)-SUM(C216))</f>
        <v>нд</v>
      </c>
      <c r="Q216" s="67" t="str">
        <f t="shared" si="290"/>
        <v>нд</v>
      </c>
      <c r="R216" s="68" t="str">
        <f>IF(SUM(J216)-SUM(E216)=0,"нд",SUM(J216)-SUM(E216))</f>
        <v>нд</v>
      </c>
      <c r="S216" s="67" t="str">
        <f t="shared" si="292"/>
        <v>нд</v>
      </c>
      <c r="T216" s="68" t="str">
        <f>IF(SUM(L216)-SUM(G216)=0,"нд",SUM(L216)-SUM(G216))</f>
        <v>нд</v>
      </c>
      <c r="U216" s="69" t="str">
        <f t="shared" ref="U216:U220" si="390">IF(AND(NOT(SUM(L216)=0),NOT(SUM(G216)=0)),ROUND(SUM(T216)/SUM(G216)*100,2),"нд")</f>
        <v>нд</v>
      </c>
      <c r="V216" s="68" t="str">
        <f>IF(SUM(M216)-SUM(H216)=0,"нд",SUM(M216)-SUM(H216))</f>
        <v>нд</v>
      </c>
      <c r="W216" s="72" t="str">
        <f t="shared" si="295"/>
        <v>нд</v>
      </c>
      <c r="X216" s="234"/>
    </row>
    <row r="217" spans="1:24" x14ac:dyDescent="0.25">
      <c r="A217" s="109" t="s">
        <v>377</v>
      </c>
      <c r="B217" s="9" t="s">
        <v>65</v>
      </c>
      <c r="C217" s="164" t="s">
        <v>23</v>
      </c>
      <c r="D217" s="154" t="str">
        <f t="shared" ref="D217:V217" si="391">IF(NOT(SUM(D218:D220)=0),SUM(D218:D220),"нд")</f>
        <v>нд</v>
      </c>
      <c r="E217" s="39" t="str">
        <f t="shared" si="391"/>
        <v>нд</v>
      </c>
      <c r="F217" s="39" t="str">
        <f t="shared" si="391"/>
        <v>нд</v>
      </c>
      <c r="G217" s="39" t="str">
        <f t="shared" ref="G217" si="392">IF(NOT(SUM(G218:G220)=0),SUM(G218:G220),"нд")</f>
        <v>нд</v>
      </c>
      <c r="H217" s="39" t="str">
        <f t="shared" si="391"/>
        <v>нд</v>
      </c>
      <c r="I217" s="39" t="str">
        <f t="shared" si="391"/>
        <v>нд</v>
      </c>
      <c r="J217" s="39" t="str">
        <f t="shared" si="391"/>
        <v>нд</v>
      </c>
      <c r="K217" s="39" t="str">
        <f t="shared" si="391"/>
        <v>нд</v>
      </c>
      <c r="L217" s="39" t="str">
        <f t="shared" ref="L217" si="393">IF(NOT(SUM(L218:L220)=0),SUM(L218:L220),"нд")</f>
        <v>нд</v>
      </c>
      <c r="M217" s="188" t="str">
        <f t="shared" si="391"/>
        <v>нд</v>
      </c>
      <c r="N217" s="148" t="str">
        <f t="shared" si="391"/>
        <v>нд</v>
      </c>
      <c r="O217" s="82" t="str">
        <f t="shared" ref="O217:O220" si="394">IF(NOT(IFERROR(ROUND((I217-D217)/D217*100,2),"нд")=0),IFERROR(ROUND((I217-D217)/D217*100,2),"нд"),"нд")</f>
        <v>нд</v>
      </c>
      <c r="P217" s="81" t="str">
        <f t="shared" si="391"/>
        <v>нд</v>
      </c>
      <c r="Q217" s="82" t="str">
        <f t="shared" ref="Q217:Q220" si="395">IF(NOT(IFERROR(ROUND((J217-E217)/E217*100,2),"нд")=0),IFERROR(ROUND((J217-E217)/E217*100,2),"нд"),"нд")</f>
        <v>нд</v>
      </c>
      <c r="R217" s="81" t="str">
        <f t="shared" si="391"/>
        <v>нд</v>
      </c>
      <c r="S217" s="82" t="str">
        <f t="shared" ref="S217:S220" si="396">IF(NOT(IFERROR(ROUND((K217-F217)/F217*100,2),"нд")=0),IFERROR(ROUND((K217-F217)/F217*100,2),"нд"),"нд")</f>
        <v>нд</v>
      </c>
      <c r="T217" s="81" t="str">
        <f t="shared" si="391"/>
        <v>нд</v>
      </c>
      <c r="U217" s="69" t="str">
        <f t="shared" si="390"/>
        <v>нд</v>
      </c>
      <c r="V217" s="81" t="str">
        <f t="shared" si="391"/>
        <v>нд</v>
      </c>
      <c r="W217" s="84" t="str">
        <f t="shared" ref="W217:W220" si="397">IF(NOT(IFERROR(ROUND((M217-H217)/H217*100,2),"нд")=0),IFERROR(ROUND((M217-H217)/H217*100,2),"нд"),"нд")</f>
        <v>нд</v>
      </c>
      <c r="X217" s="234"/>
    </row>
    <row r="218" spans="1:24" x14ac:dyDescent="0.25">
      <c r="A218" s="114" t="s">
        <v>378</v>
      </c>
      <c r="B218" s="7" t="s">
        <v>134</v>
      </c>
      <c r="C218" s="172" t="s">
        <v>379</v>
      </c>
      <c r="D218" s="193" t="str">
        <f>IF(NOT(SUM(E218,F218,G218,H218)=0),SUM(E218,F218,G218,H218),"нд")</f>
        <v>нд</v>
      </c>
      <c r="E218" s="50" t="s">
        <v>24</v>
      </c>
      <c r="F218" s="50" t="s">
        <v>24</v>
      </c>
      <c r="G218" s="50" t="s">
        <v>24</v>
      </c>
      <c r="H218" s="50" t="s">
        <v>24</v>
      </c>
      <c r="I218" s="44" t="str">
        <f>IF(NOT(SUM(J218,K218,L218,M218)=0),SUM(J218,K218,L218,M218),"нд")</f>
        <v>нд</v>
      </c>
      <c r="J218" s="50" t="s">
        <v>24</v>
      </c>
      <c r="K218" s="50" t="s">
        <v>24</v>
      </c>
      <c r="L218" s="50" t="s">
        <v>24</v>
      </c>
      <c r="M218" s="200" t="s">
        <v>24</v>
      </c>
      <c r="N218" s="75" t="str">
        <f>IF(NOT(SUM(P218,R218,T218,V218)=0),SUM(P218,R218,T218,V218),"нд")</f>
        <v>нд</v>
      </c>
      <c r="O218" s="67" t="str">
        <f t="shared" si="394"/>
        <v>нд</v>
      </c>
      <c r="P218" s="68" t="str">
        <f>IF(SUM(H218)-SUM(C218)=0,"нд",SUM(H218)-SUM(C218))</f>
        <v>нд</v>
      </c>
      <c r="Q218" s="67" t="str">
        <f t="shared" si="395"/>
        <v>нд</v>
      </c>
      <c r="R218" s="68" t="str">
        <f>IF(SUM(J218)-SUM(E218)=0,"нд",SUM(J218)-SUM(E218))</f>
        <v>нд</v>
      </c>
      <c r="S218" s="67" t="str">
        <f t="shared" si="396"/>
        <v>нд</v>
      </c>
      <c r="T218" s="68" t="str">
        <f>IF(SUM(L218)-SUM(G218)=0,"нд",SUM(L218)-SUM(G218))</f>
        <v>нд</v>
      </c>
      <c r="U218" s="69" t="str">
        <f t="shared" si="390"/>
        <v>нд</v>
      </c>
      <c r="V218" s="68" t="str">
        <f>IF(SUM(M218)-SUM(H218)=0,"нд",SUM(M218)-SUM(H218))</f>
        <v>нд</v>
      </c>
      <c r="W218" s="72" t="str">
        <f t="shared" si="397"/>
        <v>нд</v>
      </c>
      <c r="X218" s="234"/>
    </row>
    <row r="219" spans="1:24" ht="31.5" x14ac:dyDescent="0.25">
      <c r="A219" s="120" t="s">
        <v>380</v>
      </c>
      <c r="B219" s="36" t="s">
        <v>135</v>
      </c>
      <c r="C219" s="183" t="s">
        <v>136</v>
      </c>
      <c r="D219" s="201" t="str">
        <f>IF(NOT(SUM(E219,F219,G219,H219)=0),SUM(E219,F219,G219,H219),"нд")</f>
        <v>нд</v>
      </c>
      <c r="E219" s="53" t="s">
        <v>24</v>
      </c>
      <c r="F219" s="53" t="s">
        <v>24</v>
      </c>
      <c r="G219" s="53" t="s">
        <v>24</v>
      </c>
      <c r="H219" s="53" t="s">
        <v>24</v>
      </c>
      <c r="I219" s="52" t="str">
        <f>IF(NOT(SUM(J219,K219,L219,M219)=0),SUM(J219,K219,L219,M219),"нд")</f>
        <v>нд</v>
      </c>
      <c r="J219" s="53" t="s">
        <v>24</v>
      </c>
      <c r="K219" s="53" t="s">
        <v>24</v>
      </c>
      <c r="L219" s="53" t="s">
        <v>24</v>
      </c>
      <c r="M219" s="202" t="s">
        <v>24</v>
      </c>
      <c r="N219" s="75" t="str">
        <f>IF(NOT(SUM(P219,R219,T219,V219)=0),SUM(P219,R219,T219,V219),"нд")</f>
        <v>нд</v>
      </c>
      <c r="O219" s="67" t="str">
        <f t="shared" si="394"/>
        <v>нд</v>
      </c>
      <c r="P219" s="68" t="str">
        <f>IF(SUM(H219)-SUM(C219)=0,"нд",SUM(H219)-SUM(C219))</f>
        <v>нд</v>
      </c>
      <c r="Q219" s="67" t="str">
        <f t="shared" si="395"/>
        <v>нд</v>
      </c>
      <c r="R219" s="68" t="str">
        <f>IF(SUM(J219)-SUM(E219)=0,"нд",SUM(J219)-SUM(E219))</f>
        <v>нд</v>
      </c>
      <c r="S219" s="67" t="str">
        <f t="shared" si="396"/>
        <v>нд</v>
      </c>
      <c r="T219" s="68" t="str">
        <f>IF(SUM(L219)-SUM(G219)=0,"нд",SUM(L219)-SUM(G219))</f>
        <v>нд</v>
      </c>
      <c r="U219" s="69" t="str">
        <f t="shared" si="390"/>
        <v>нд</v>
      </c>
      <c r="V219" s="68" t="str">
        <f>IF(SUM(M219)-SUM(H219)=0,"нд",SUM(M219)-SUM(H219))</f>
        <v>нд</v>
      </c>
      <c r="W219" s="72" t="str">
        <f t="shared" si="397"/>
        <v>нд</v>
      </c>
      <c r="X219" s="234"/>
    </row>
    <row r="220" spans="1:24" ht="16.5" thickBot="1" x14ac:dyDescent="0.3">
      <c r="A220" s="124" t="s">
        <v>381</v>
      </c>
      <c r="B220" s="125" t="s">
        <v>137</v>
      </c>
      <c r="C220" s="184" t="s">
        <v>138</v>
      </c>
      <c r="D220" s="216" t="str">
        <f>IF(NOT(SUM(E220,F220,G220,H220)=0),SUM(E220,F220,G220,H220),"нд")</f>
        <v>нд</v>
      </c>
      <c r="E220" s="127" t="s">
        <v>24</v>
      </c>
      <c r="F220" s="127" t="s">
        <v>24</v>
      </c>
      <c r="G220" s="127" t="s">
        <v>24</v>
      </c>
      <c r="H220" s="128" t="s">
        <v>24</v>
      </c>
      <c r="I220" s="126" t="str">
        <f>IF(NOT(SUM(J220,K220,L220,M220)=0),SUM(J220,K220,L220,M220),"нд")</f>
        <v>нд</v>
      </c>
      <c r="J220" s="127" t="s">
        <v>24</v>
      </c>
      <c r="K220" s="127" t="s">
        <v>24</v>
      </c>
      <c r="L220" s="127" t="s">
        <v>24</v>
      </c>
      <c r="M220" s="217" t="s">
        <v>24</v>
      </c>
      <c r="N220" s="129" t="str">
        <f>IF(NOT(SUM(P220,R220,T220,V220)=0),SUM(P220,R220,T220,V220),"нд")</f>
        <v>нд</v>
      </c>
      <c r="O220" s="76" t="str">
        <f t="shared" si="394"/>
        <v>нд</v>
      </c>
      <c r="P220" s="130" t="str">
        <f>IF(SUM(H220)-SUM(C220)=0,"нд",SUM(H220)-SUM(C220))</f>
        <v>нд</v>
      </c>
      <c r="Q220" s="76" t="str">
        <f t="shared" si="395"/>
        <v>нд</v>
      </c>
      <c r="R220" s="130" t="str">
        <f>IF(SUM(J220)-SUM(E220)=0,"нд",SUM(J220)-SUM(E220))</f>
        <v>нд</v>
      </c>
      <c r="S220" s="76" t="str">
        <f t="shared" si="396"/>
        <v>нд</v>
      </c>
      <c r="T220" s="130" t="str">
        <f>IF(SUM(L220)-SUM(G220)=0,"нд",SUM(L220)-SUM(G220))</f>
        <v>нд</v>
      </c>
      <c r="U220" s="161" t="str">
        <f t="shared" si="390"/>
        <v>нд</v>
      </c>
      <c r="V220" s="130" t="str">
        <f>IF(SUM(M220)-SUM(H220)=0,"нд",SUM(M220)-SUM(H220))</f>
        <v>нд</v>
      </c>
      <c r="W220" s="77" t="str">
        <f t="shared" si="397"/>
        <v>нд</v>
      </c>
      <c r="X220" s="234"/>
    </row>
  </sheetData>
  <mergeCells count="43">
    <mergeCell ref="A11:X11"/>
    <mergeCell ref="A4:X4"/>
    <mergeCell ref="A5:X5"/>
    <mergeCell ref="A7:X7"/>
    <mergeCell ref="A8:X8"/>
    <mergeCell ref="A10:X10"/>
    <mergeCell ref="A12:X12"/>
    <mergeCell ref="A13:X13"/>
    <mergeCell ref="A14:X14"/>
    <mergeCell ref="A15:A19"/>
    <mergeCell ref="B15:B19"/>
    <mergeCell ref="C15:C19"/>
    <mergeCell ref="D15:M15"/>
    <mergeCell ref="N15:W16"/>
    <mergeCell ref="X15:X19"/>
    <mergeCell ref="D16:M16"/>
    <mergeCell ref="V17:W18"/>
    <mergeCell ref="D18:D19"/>
    <mergeCell ref="E18:E19"/>
    <mergeCell ref="F18:F19"/>
    <mergeCell ref="L18:L19"/>
    <mergeCell ref="D17:H17"/>
    <mergeCell ref="H18:H19"/>
    <mergeCell ref="I18:I19"/>
    <mergeCell ref="J18:J19"/>
    <mergeCell ref="K18:K19"/>
    <mergeCell ref="M18:M19"/>
    <mergeCell ref="D142:D143"/>
    <mergeCell ref="E142:E143"/>
    <mergeCell ref="R17:S18"/>
    <mergeCell ref="T17:U18"/>
    <mergeCell ref="F142:F143"/>
    <mergeCell ref="G142:G143"/>
    <mergeCell ref="H142:H143"/>
    <mergeCell ref="I142:I143"/>
    <mergeCell ref="J142:J143"/>
    <mergeCell ref="K142:K143"/>
    <mergeCell ref="L142:L143"/>
    <mergeCell ref="M142:M143"/>
    <mergeCell ref="I17:M17"/>
    <mergeCell ref="N17:O18"/>
    <mergeCell ref="P17:Q18"/>
    <mergeCell ref="G18:G19"/>
  </mergeCells>
  <conditionalFormatting sqref="B213">
    <cfRule type="cellIs" dxfId="153" priority="175" stopIfTrue="1" operator="equal">
      <formula>0</formula>
    </cfRule>
  </conditionalFormatting>
  <conditionalFormatting sqref="D179:H179 D181:H181 D191:H191 D155:H155 D157:H157 D159:H159 D161:H161 D163:H163 D168:H168 D170:H170 D152:H152 D173:H173 D166:H166 D204:H204 D72:H72 E46:F46 D55:H55 D57:H57 D62:H62 D64:H64 D66:H66 D69:H69 D49:H49 D51:H51 D59:H59 D76:H76 D175:H176 D30:H30 H46">
    <cfRule type="cellIs" dxfId="152" priority="174" operator="notEqual">
      <formula>"нд"</formula>
    </cfRule>
  </conditionalFormatting>
  <conditionalFormatting sqref="D30:H30">
    <cfRule type="colorScale" priority="173">
      <colorScale>
        <cfvo type="min"/>
        <cfvo type="max"/>
        <color theme="0"/>
        <color theme="0"/>
      </colorScale>
    </cfRule>
  </conditionalFormatting>
  <conditionalFormatting sqref="D166:H166">
    <cfRule type="colorScale" priority="172">
      <colorScale>
        <cfvo type="min"/>
        <cfvo type="max"/>
        <color theme="0"/>
        <color theme="0"/>
      </colorScale>
    </cfRule>
  </conditionalFormatting>
  <conditionalFormatting sqref="D176:H176">
    <cfRule type="colorScale" priority="171">
      <colorScale>
        <cfvo type="min"/>
        <cfvo type="max"/>
        <color theme="0"/>
        <color theme="0"/>
      </colorScale>
    </cfRule>
  </conditionalFormatting>
  <conditionalFormatting sqref="D204:G204">
    <cfRule type="colorScale" priority="170">
      <colorScale>
        <cfvo type="min"/>
        <cfvo type="max"/>
        <color theme="0"/>
        <color theme="0"/>
      </colorScale>
    </cfRule>
  </conditionalFormatting>
  <conditionalFormatting sqref="I179:M179 I181:M181 I191:M191 I155:M155 I157:M157 I159:M159 I161:M161 I163:M163 I168:M168 I170:M170 I152:M152 I173:M173 I166:M166 I204:M204 I72:M72 J46:K46 I55:M55 I57:M57 I62:M62 I64:M64 I66:M66 I69:M69 I49:M49 I51:M51 I59:M59 I76:M76 I175:M176 I30:M30 M46">
    <cfRule type="cellIs" dxfId="151" priority="169" operator="notEqual">
      <formula>"нд"</formula>
    </cfRule>
  </conditionalFormatting>
  <conditionalFormatting sqref="I30:M30">
    <cfRule type="colorScale" priority="168">
      <colorScale>
        <cfvo type="min"/>
        <cfvo type="max"/>
        <color theme="0"/>
        <color theme="0"/>
      </colorScale>
    </cfRule>
  </conditionalFormatting>
  <conditionalFormatting sqref="I166:M166">
    <cfRule type="colorScale" priority="167">
      <colorScale>
        <cfvo type="min"/>
        <cfvo type="max"/>
        <color theme="0"/>
        <color theme="0"/>
      </colorScale>
    </cfRule>
  </conditionalFormatting>
  <conditionalFormatting sqref="I176:M176">
    <cfRule type="colorScale" priority="166">
      <colorScale>
        <cfvo type="min"/>
        <cfvo type="max"/>
        <color theme="0"/>
        <color theme="0"/>
      </colorScale>
    </cfRule>
  </conditionalFormatting>
  <conditionalFormatting sqref="I204:L204">
    <cfRule type="colorScale" priority="165">
      <colorScale>
        <cfvo type="min"/>
        <cfvo type="max"/>
        <color theme="0"/>
        <color theme="0"/>
      </colorScale>
    </cfRule>
  </conditionalFormatting>
  <conditionalFormatting sqref="Q82 S82 N82:O82 W82">
    <cfRule type="cellIs" dxfId="150" priority="162" operator="notEqual">
      <formula>"нд"</formula>
    </cfRule>
  </conditionalFormatting>
  <conditionalFormatting sqref="Q79 S79 N79:O79 W79">
    <cfRule type="cellIs" dxfId="149" priority="160" operator="notEqual">
      <formula>"нд"</formula>
    </cfRule>
  </conditionalFormatting>
  <conditionalFormatting sqref="Q80 S80 N80:O80 W80">
    <cfRule type="cellIs" dxfId="148" priority="159" operator="notEqual">
      <formula>"нд"</formula>
    </cfRule>
  </conditionalFormatting>
  <conditionalFormatting sqref="Q81 S81 N81:O81 W81">
    <cfRule type="cellIs" dxfId="147" priority="158" operator="notEqual">
      <formula>"нд"</formula>
    </cfRule>
  </conditionalFormatting>
  <conditionalFormatting sqref="Q83 S83 N83:O83 W83">
    <cfRule type="cellIs" dxfId="146" priority="157" operator="notEqual">
      <formula>"нд"</formula>
    </cfRule>
  </conditionalFormatting>
  <conditionalFormatting sqref="Q84 S84 N84:O84 W84">
    <cfRule type="cellIs" dxfId="145" priority="156" operator="notEqual">
      <formula>"нд"</formula>
    </cfRule>
  </conditionalFormatting>
  <conditionalFormatting sqref="Q85 S85 N85:O85 W85">
    <cfRule type="cellIs" dxfId="144" priority="155" operator="notEqual">
      <formula>"нд"</formula>
    </cfRule>
  </conditionalFormatting>
  <conditionalFormatting sqref="Q86 S86 N86:O86 W86">
    <cfRule type="cellIs" dxfId="143" priority="154" operator="notEqual">
      <formula>"нд"</formula>
    </cfRule>
  </conditionalFormatting>
  <conditionalFormatting sqref="Q87 S87 N87:O87 W87">
    <cfRule type="cellIs" dxfId="142" priority="153" operator="notEqual">
      <formula>"нд"</formula>
    </cfRule>
  </conditionalFormatting>
  <conditionalFormatting sqref="Q88 S88 N88:O88 W88">
    <cfRule type="cellIs" dxfId="141" priority="152" operator="notEqual">
      <formula>"нд"</formula>
    </cfRule>
  </conditionalFormatting>
  <conditionalFormatting sqref="N89:O89 O89:O148 Q89:Q148 S89:S148 W89:W148 W150:W220 S150:S220 Q150:Q220 O150:O220">
    <cfRule type="cellIs" dxfId="140" priority="151" operator="notEqual">
      <formula>"нд"</formula>
    </cfRule>
  </conditionalFormatting>
  <conditionalFormatting sqref="O78">
    <cfRule type="cellIs" dxfId="139" priority="150" operator="notEqual">
      <formula>"нд"</formula>
    </cfRule>
  </conditionalFormatting>
  <conditionalFormatting sqref="Q78">
    <cfRule type="cellIs" dxfId="138" priority="149" operator="notEqual">
      <formula>"нд"</formula>
    </cfRule>
  </conditionalFormatting>
  <conditionalFormatting sqref="S78">
    <cfRule type="cellIs" dxfId="137" priority="148" operator="notEqual">
      <formula>"нд"</formula>
    </cfRule>
  </conditionalFormatting>
  <conditionalFormatting sqref="W78">
    <cfRule type="cellIs" dxfId="136" priority="147" operator="notEqual">
      <formula>"нд"</formula>
    </cfRule>
  </conditionalFormatting>
  <conditionalFormatting sqref="O21">
    <cfRule type="cellIs" dxfId="135" priority="146" operator="notEqual">
      <formula>"нд"</formula>
    </cfRule>
  </conditionalFormatting>
  <conditionalFormatting sqref="O26:O44 O46:O77">
    <cfRule type="cellIs" dxfId="134" priority="145" operator="notEqual">
      <formula>"нд"</formula>
    </cfRule>
  </conditionalFormatting>
  <conditionalFormatting sqref="Q21:Q22 Q24:Q77">
    <cfRule type="cellIs" dxfId="133" priority="144" operator="notEqual">
      <formula>"нд"</formula>
    </cfRule>
  </conditionalFormatting>
  <conditionalFormatting sqref="S21:S77">
    <cfRule type="cellIs" dxfId="132" priority="143" operator="notEqual">
      <formula>"нд"</formula>
    </cfRule>
  </conditionalFormatting>
  <conditionalFormatting sqref="W21:W77">
    <cfRule type="cellIs" dxfId="131" priority="142" operator="notEqual">
      <formula>"нд"</formula>
    </cfRule>
  </conditionalFormatting>
  <conditionalFormatting sqref="N30">
    <cfRule type="cellIs" dxfId="130" priority="141" operator="notEqual">
      <formula>"нд"</formula>
    </cfRule>
  </conditionalFormatting>
  <conditionalFormatting sqref="N30">
    <cfRule type="colorScale" priority="140">
      <colorScale>
        <cfvo type="min"/>
        <cfvo type="max"/>
        <color theme="0"/>
        <color theme="0"/>
      </colorScale>
    </cfRule>
  </conditionalFormatting>
  <conditionalFormatting sqref="P30">
    <cfRule type="cellIs" dxfId="129" priority="139" operator="notEqual">
      <formula>"нд"</formula>
    </cfRule>
  </conditionalFormatting>
  <conditionalFormatting sqref="P30">
    <cfRule type="colorScale" priority="138">
      <colorScale>
        <cfvo type="min"/>
        <cfvo type="max"/>
        <color theme="0"/>
        <color theme="0"/>
      </colorScale>
    </cfRule>
  </conditionalFormatting>
  <conditionalFormatting sqref="R30">
    <cfRule type="cellIs" dxfId="128" priority="137" operator="notEqual">
      <formula>"нд"</formula>
    </cfRule>
  </conditionalFormatting>
  <conditionalFormatting sqref="R30">
    <cfRule type="colorScale" priority="136">
      <colorScale>
        <cfvo type="min"/>
        <cfvo type="max"/>
        <color theme="0"/>
        <color theme="0"/>
      </colorScale>
    </cfRule>
  </conditionalFormatting>
  <conditionalFormatting sqref="T30">
    <cfRule type="cellIs" dxfId="127" priority="135" operator="notEqual">
      <formula>"нд"</formula>
    </cfRule>
  </conditionalFormatting>
  <conditionalFormatting sqref="T30">
    <cfRule type="colorScale" priority="134">
      <colorScale>
        <cfvo type="min"/>
        <cfvo type="max"/>
        <color theme="0"/>
        <color theme="0"/>
      </colorScale>
    </cfRule>
  </conditionalFormatting>
  <conditionalFormatting sqref="V30">
    <cfRule type="cellIs" dxfId="126" priority="133" operator="notEqual">
      <formula>"нд"</formula>
    </cfRule>
  </conditionalFormatting>
  <conditionalFormatting sqref="V30">
    <cfRule type="colorScale" priority="132">
      <colorScale>
        <cfvo type="min"/>
        <cfvo type="max"/>
        <color theme="0"/>
        <color theme="0"/>
      </colorScale>
    </cfRule>
  </conditionalFormatting>
  <conditionalFormatting sqref="O22">
    <cfRule type="cellIs" dxfId="125" priority="131" operator="notEqual">
      <formula>"нд"</formula>
    </cfRule>
  </conditionalFormatting>
  <conditionalFormatting sqref="O24">
    <cfRule type="cellIs" dxfId="124" priority="129" operator="notEqual">
      <formula>"нд"</formula>
    </cfRule>
  </conditionalFormatting>
  <conditionalFormatting sqref="O25">
    <cfRule type="cellIs" dxfId="123" priority="128" operator="notEqual">
      <formula>"нд"</formula>
    </cfRule>
  </conditionalFormatting>
  <conditionalFormatting sqref="Q35 S35 N35:O35 W35">
    <cfRule type="cellIs" dxfId="122" priority="127" operator="notEqual">
      <formula>"нд"</formula>
    </cfRule>
  </conditionalFormatting>
  <conditionalFormatting sqref="Q37 S37 N37:O37 W37">
    <cfRule type="cellIs" dxfId="121" priority="126" operator="notEqual">
      <formula>"нд"</formula>
    </cfRule>
  </conditionalFormatting>
  <conditionalFormatting sqref="Q38 S38 N38:O38 W38">
    <cfRule type="cellIs" dxfId="120" priority="125" operator="notEqual">
      <formula>"нд"</formula>
    </cfRule>
  </conditionalFormatting>
  <conditionalFormatting sqref="Q41 S41 N41:O41 W41">
    <cfRule type="cellIs" dxfId="119" priority="124" operator="notEqual">
      <formula>"нд"</formula>
    </cfRule>
  </conditionalFormatting>
  <conditionalFormatting sqref="Q42 S42 N42:O42 W42">
    <cfRule type="cellIs" dxfId="118" priority="123" operator="notEqual">
      <formula>"нд"</formula>
    </cfRule>
  </conditionalFormatting>
  <conditionalFormatting sqref="Q43 S43 N43:O43 W43">
    <cfRule type="cellIs" dxfId="117" priority="122" operator="notEqual">
      <formula>"нд"</formula>
    </cfRule>
  </conditionalFormatting>
  <conditionalFormatting sqref="Q49 S49 N49:O49 W49">
    <cfRule type="cellIs" dxfId="116" priority="121" operator="notEqual">
      <formula>"нд"</formula>
    </cfRule>
  </conditionalFormatting>
  <conditionalFormatting sqref="Q51 S51 N51:O51 W51">
    <cfRule type="cellIs" dxfId="115" priority="120" operator="notEqual">
      <formula>"нд"</formula>
    </cfRule>
  </conditionalFormatting>
  <conditionalFormatting sqref="Q55 S55 N55:O55 W55">
    <cfRule type="cellIs" dxfId="114" priority="119" operator="notEqual">
      <formula>"нд"</formula>
    </cfRule>
  </conditionalFormatting>
  <conditionalFormatting sqref="Q57 S57 N57:O57 W57">
    <cfRule type="cellIs" dxfId="113" priority="118" operator="notEqual">
      <formula>"нд"</formula>
    </cfRule>
  </conditionalFormatting>
  <conditionalFormatting sqref="Q59 S59 N59:O59 W59">
    <cfRule type="cellIs" dxfId="112" priority="117" operator="notEqual">
      <formula>"нд"</formula>
    </cfRule>
  </conditionalFormatting>
  <conditionalFormatting sqref="Q62 S62 N62:O62 W62">
    <cfRule type="cellIs" dxfId="111" priority="116" operator="notEqual">
      <formula>"нд"</formula>
    </cfRule>
  </conditionalFormatting>
  <conditionalFormatting sqref="Q64 S64 N64:O64 W64">
    <cfRule type="cellIs" dxfId="110" priority="115" operator="notEqual">
      <formula>"нд"</formula>
    </cfRule>
  </conditionalFormatting>
  <conditionalFormatting sqref="Q66 S66 N66:O66 W66">
    <cfRule type="cellIs" dxfId="109" priority="114" operator="notEqual">
      <formula>"нд"</formula>
    </cfRule>
  </conditionalFormatting>
  <conditionalFormatting sqref="Q69 S69 N69:O69 W69">
    <cfRule type="cellIs" dxfId="108" priority="113" operator="notEqual">
      <formula>"нд"</formula>
    </cfRule>
  </conditionalFormatting>
  <conditionalFormatting sqref="Q72 S72 N72:O72 W72">
    <cfRule type="cellIs" dxfId="107" priority="112" operator="notEqual">
      <formula>"нд"</formula>
    </cfRule>
  </conditionalFormatting>
  <conditionalFormatting sqref="Q76 S76 N76:O76 W76">
    <cfRule type="cellIs" dxfId="106" priority="111" operator="notEqual">
      <formula>"нд"</formula>
    </cfRule>
  </conditionalFormatting>
  <conditionalFormatting sqref="Q91 S91 N91:O91 W91">
    <cfRule type="cellIs" dxfId="105" priority="110" operator="notEqual">
      <formula>"нд"</formula>
    </cfRule>
  </conditionalFormatting>
  <conditionalFormatting sqref="Q92 S92 N92:O92 W92">
    <cfRule type="cellIs" dxfId="104" priority="109" operator="notEqual">
      <formula>"нд"</formula>
    </cfRule>
  </conditionalFormatting>
  <conditionalFormatting sqref="Q93 S93 N93:O93 W93">
    <cfRule type="cellIs" dxfId="103" priority="108" operator="notEqual">
      <formula>"нд"</formula>
    </cfRule>
  </conditionalFormatting>
  <conditionalFormatting sqref="Q94 S94 N94:O94 W94">
    <cfRule type="cellIs" dxfId="102" priority="107" operator="notEqual">
      <formula>"нд"</formula>
    </cfRule>
  </conditionalFormatting>
  <conditionalFormatting sqref="Q95 S95 N95:O95 W95">
    <cfRule type="cellIs" dxfId="101" priority="106" operator="notEqual">
      <formula>"нд"</formula>
    </cfRule>
  </conditionalFormatting>
  <conditionalFormatting sqref="Q96 S96 N96:O96 W96">
    <cfRule type="cellIs" dxfId="100" priority="105" operator="notEqual">
      <formula>"нд"</formula>
    </cfRule>
  </conditionalFormatting>
  <conditionalFormatting sqref="Q97 S97 N97:O97 W97">
    <cfRule type="cellIs" dxfId="99" priority="104" operator="notEqual">
      <formula>"нд"</formula>
    </cfRule>
  </conditionalFormatting>
  <conditionalFormatting sqref="Q98 S98 N98:O98 W98">
    <cfRule type="cellIs" dxfId="98" priority="103" operator="notEqual">
      <formula>"нд"</formula>
    </cfRule>
  </conditionalFormatting>
  <conditionalFormatting sqref="Q99 S99 N99:O99 W99">
    <cfRule type="cellIs" dxfId="97" priority="102" operator="notEqual">
      <formula>"нд"</formula>
    </cfRule>
  </conditionalFormatting>
  <conditionalFormatting sqref="Q100 S100 N100:O100 W100">
    <cfRule type="cellIs" dxfId="96" priority="101" operator="notEqual">
      <formula>"нд"</formula>
    </cfRule>
  </conditionalFormatting>
  <conditionalFormatting sqref="Q101 S101 N101:O101 W101">
    <cfRule type="cellIs" dxfId="95" priority="100" operator="notEqual">
      <formula>"нд"</formula>
    </cfRule>
  </conditionalFormatting>
  <conditionalFormatting sqref="Q102 S102 N102:O102 W102">
    <cfRule type="cellIs" dxfId="94" priority="99" operator="notEqual">
      <formula>"нд"</formula>
    </cfRule>
  </conditionalFormatting>
  <conditionalFormatting sqref="Q103 S103 N103:O103 W103">
    <cfRule type="cellIs" dxfId="93" priority="98" operator="notEqual">
      <formula>"нд"</formula>
    </cfRule>
  </conditionalFormatting>
  <conditionalFormatting sqref="Q104 S104 N104:O104 W104">
    <cfRule type="cellIs" dxfId="92" priority="97" operator="notEqual">
      <formula>"нд"</formula>
    </cfRule>
  </conditionalFormatting>
  <conditionalFormatting sqref="Q105 S105 N105:O105 W105">
    <cfRule type="cellIs" dxfId="91" priority="96" operator="notEqual">
      <formula>"нд"</formula>
    </cfRule>
  </conditionalFormatting>
  <conditionalFormatting sqref="Q106 S106 N106:O106 W106">
    <cfRule type="cellIs" dxfId="90" priority="95" operator="notEqual">
      <formula>"нд"</formula>
    </cfRule>
  </conditionalFormatting>
  <conditionalFormatting sqref="Q107 S107 N107:O107 W107">
    <cfRule type="cellIs" dxfId="89" priority="94" operator="notEqual">
      <formula>"нд"</formula>
    </cfRule>
  </conditionalFormatting>
  <conditionalFormatting sqref="Q108 S108 N108:O108 W108">
    <cfRule type="cellIs" dxfId="88" priority="93" operator="notEqual">
      <formula>"нд"</formula>
    </cfRule>
  </conditionalFormatting>
  <conditionalFormatting sqref="Q109 S109 N109:O109 W109">
    <cfRule type="cellIs" dxfId="87" priority="92" operator="notEqual">
      <formula>"нд"</formula>
    </cfRule>
  </conditionalFormatting>
  <conditionalFormatting sqref="Q110 S110 N110:O110 W110">
    <cfRule type="cellIs" dxfId="86" priority="91" operator="notEqual">
      <formula>"нд"</formula>
    </cfRule>
  </conditionalFormatting>
  <conditionalFormatting sqref="Q111 S111 N111:O111 W111">
    <cfRule type="cellIs" dxfId="85" priority="90" operator="notEqual">
      <formula>"нд"</formula>
    </cfRule>
  </conditionalFormatting>
  <conditionalFormatting sqref="Q112 S112 N112:O112 W112">
    <cfRule type="cellIs" dxfId="84" priority="89" operator="notEqual">
      <formula>"нд"</formula>
    </cfRule>
  </conditionalFormatting>
  <conditionalFormatting sqref="Q113 S113 N113:O113 W113">
    <cfRule type="cellIs" dxfId="83" priority="88" operator="notEqual">
      <formula>"нд"</formula>
    </cfRule>
  </conditionalFormatting>
  <conditionalFormatting sqref="Q114 S114 N114:O114 W114">
    <cfRule type="cellIs" dxfId="82" priority="87" operator="notEqual">
      <formula>"нд"</formula>
    </cfRule>
  </conditionalFormatting>
  <conditionalFormatting sqref="Q115 S115 N115:O115 W115">
    <cfRule type="cellIs" dxfId="81" priority="86" operator="notEqual">
      <formula>"нд"</formula>
    </cfRule>
  </conditionalFormatting>
  <conditionalFormatting sqref="Q116 S116 N116:O116 W116">
    <cfRule type="cellIs" dxfId="80" priority="85" operator="notEqual">
      <formula>"нд"</formula>
    </cfRule>
  </conditionalFormatting>
  <conditionalFormatting sqref="Q117 S117 N117:O117 W117">
    <cfRule type="cellIs" dxfId="79" priority="84" operator="notEqual">
      <formula>"нд"</formula>
    </cfRule>
  </conditionalFormatting>
  <conditionalFormatting sqref="Q118 S118 N118:O118 W118">
    <cfRule type="cellIs" dxfId="78" priority="83" operator="notEqual">
      <formula>"нд"</formula>
    </cfRule>
  </conditionalFormatting>
  <conditionalFormatting sqref="Q119 S119 N119:O119 W119">
    <cfRule type="cellIs" dxfId="77" priority="82" operator="notEqual">
      <formula>"нд"</formula>
    </cfRule>
  </conditionalFormatting>
  <conditionalFormatting sqref="Q120 S120 N120:O120 W120">
    <cfRule type="cellIs" dxfId="76" priority="81" operator="notEqual">
      <formula>"нд"</formula>
    </cfRule>
  </conditionalFormatting>
  <conditionalFormatting sqref="Q121 S121 N121:O121 W121">
    <cfRule type="cellIs" dxfId="75" priority="80" operator="notEqual">
      <formula>"нд"</formula>
    </cfRule>
  </conditionalFormatting>
  <conditionalFormatting sqref="Q122 S122 N122:O122 W122">
    <cfRule type="cellIs" dxfId="74" priority="79" operator="notEqual">
      <formula>"нд"</formula>
    </cfRule>
  </conditionalFormatting>
  <conditionalFormatting sqref="Q123 S123 N123:O123 W123">
    <cfRule type="cellIs" dxfId="73" priority="78" operator="notEqual">
      <formula>"нд"</formula>
    </cfRule>
  </conditionalFormatting>
  <conditionalFormatting sqref="Q124 S124 N124:O124 W124">
    <cfRule type="cellIs" dxfId="72" priority="77" operator="notEqual">
      <formula>"нд"</formula>
    </cfRule>
  </conditionalFormatting>
  <conditionalFormatting sqref="Q125 S125 N125:O125 W125">
    <cfRule type="cellIs" dxfId="71" priority="76" operator="notEqual">
      <formula>"нд"</formula>
    </cfRule>
  </conditionalFormatting>
  <conditionalFormatting sqref="Q126 S126 N126:O126 W126">
    <cfRule type="cellIs" dxfId="70" priority="75" operator="notEqual">
      <formula>"нд"</formula>
    </cfRule>
  </conditionalFormatting>
  <conditionalFormatting sqref="Q127 S127 N127:O127 W127">
    <cfRule type="cellIs" dxfId="69" priority="74" operator="notEqual">
      <formula>"нд"</formula>
    </cfRule>
  </conditionalFormatting>
  <conditionalFormatting sqref="Q128 S128 N128:O128 W128">
    <cfRule type="cellIs" dxfId="68" priority="73" operator="notEqual">
      <formula>"нд"</formula>
    </cfRule>
  </conditionalFormatting>
  <conditionalFormatting sqref="Q129 S129 N129:O129 W129">
    <cfRule type="cellIs" dxfId="67" priority="72" operator="notEqual">
      <formula>"нд"</formula>
    </cfRule>
  </conditionalFormatting>
  <conditionalFormatting sqref="Q133 S133 N133:O133 W133">
    <cfRule type="cellIs" dxfId="66" priority="71" operator="notEqual">
      <formula>"нд"</formula>
    </cfRule>
  </conditionalFormatting>
  <conditionalFormatting sqref="Q134 S134 N134:O134 W134">
    <cfRule type="cellIs" dxfId="65" priority="70" operator="notEqual">
      <formula>"нд"</formula>
    </cfRule>
  </conditionalFormatting>
  <conditionalFormatting sqref="Q135 S135 N135:O135 W135">
    <cfRule type="cellIs" dxfId="64" priority="69" operator="notEqual">
      <formula>"нд"</formula>
    </cfRule>
  </conditionalFormatting>
  <conditionalFormatting sqref="Q136 S136 N136:O136 W136">
    <cfRule type="cellIs" dxfId="63" priority="68" operator="notEqual">
      <formula>"нд"</formula>
    </cfRule>
  </conditionalFormatting>
  <conditionalFormatting sqref="Q137 S137 N137:O137 W137">
    <cfRule type="cellIs" dxfId="62" priority="67" operator="notEqual">
      <formula>"нд"</formula>
    </cfRule>
  </conditionalFormatting>
  <conditionalFormatting sqref="Q138 S138 N138:O138 W138">
    <cfRule type="cellIs" dxfId="61" priority="66" operator="notEqual">
      <formula>"нд"</formula>
    </cfRule>
  </conditionalFormatting>
  <conditionalFormatting sqref="Q139 S139 N139:O139 W139">
    <cfRule type="cellIs" dxfId="60" priority="65" operator="notEqual">
      <formula>"нд"</formula>
    </cfRule>
  </conditionalFormatting>
  <conditionalFormatting sqref="Q140 S140 N140:O140 W140">
    <cfRule type="cellIs" dxfId="59" priority="64" operator="notEqual">
      <formula>"нд"</formula>
    </cfRule>
  </conditionalFormatting>
  <conditionalFormatting sqref="Q141 S141 N141:O141 W141">
    <cfRule type="cellIs" dxfId="58" priority="63" operator="notEqual">
      <formula>"нд"</formula>
    </cfRule>
  </conditionalFormatting>
  <conditionalFormatting sqref="Q142 S142 N142:O142 W142">
    <cfRule type="cellIs" dxfId="57" priority="62" operator="notEqual">
      <formula>"нд"</formula>
    </cfRule>
  </conditionalFormatting>
  <conditionalFormatting sqref="Q143 S143 N143:O143 W143">
    <cfRule type="cellIs" dxfId="56" priority="61" operator="notEqual">
      <formula>"нд"</formula>
    </cfRule>
  </conditionalFormatting>
  <conditionalFormatting sqref="Q144 S144 N144:O144 W144">
    <cfRule type="cellIs" dxfId="55" priority="60" operator="notEqual">
      <formula>"нд"</formula>
    </cfRule>
  </conditionalFormatting>
  <conditionalFormatting sqref="Q145 S145 N145:O145 W145">
    <cfRule type="cellIs" dxfId="54" priority="59" operator="notEqual">
      <formula>"нд"</formula>
    </cfRule>
  </conditionalFormatting>
  <conditionalFormatting sqref="Q146 S146 N146:O146 W146">
    <cfRule type="cellIs" dxfId="53" priority="58" operator="notEqual">
      <formula>"нд"</formula>
    </cfRule>
  </conditionalFormatting>
  <conditionalFormatting sqref="Q147 S147 N147:O147 W147">
    <cfRule type="cellIs" dxfId="52" priority="57" operator="notEqual">
      <formula>"нд"</formula>
    </cfRule>
  </conditionalFormatting>
  <conditionalFormatting sqref="Q148 S148 N148:O148 W148">
    <cfRule type="cellIs" dxfId="51" priority="56" operator="notEqual">
      <formula>"нд"</formula>
    </cfRule>
  </conditionalFormatting>
  <conditionalFormatting sqref="Q150 S150 N150:O150 W150">
    <cfRule type="cellIs" dxfId="50" priority="55" operator="notEqual">
      <formula>"нд"</formula>
    </cfRule>
  </conditionalFormatting>
  <conditionalFormatting sqref="Q152 S152 N152:O152 W152">
    <cfRule type="cellIs" dxfId="49" priority="54" operator="notEqual">
      <formula>"нд"</formula>
    </cfRule>
  </conditionalFormatting>
  <conditionalFormatting sqref="Q155 S155 N155:O155 W155">
    <cfRule type="cellIs" dxfId="48" priority="53" operator="notEqual">
      <formula>"нд"</formula>
    </cfRule>
  </conditionalFormatting>
  <conditionalFormatting sqref="Q157 S157 N157:O157 W157">
    <cfRule type="cellIs" dxfId="47" priority="52" operator="notEqual">
      <formula>"нд"</formula>
    </cfRule>
  </conditionalFormatting>
  <conditionalFormatting sqref="Q159 S159 N159:O159 W159">
    <cfRule type="cellIs" dxfId="46" priority="51" operator="notEqual">
      <formula>"нд"</formula>
    </cfRule>
  </conditionalFormatting>
  <conditionalFormatting sqref="Q161 S161 N161:O161 W161">
    <cfRule type="cellIs" dxfId="45" priority="50" operator="notEqual">
      <formula>"нд"</formula>
    </cfRule>
  </conditionalFormatting>
  <conditionalFormatting sqref="Q163 S163 N163:O163 W163">
    <cfRule type="cellIs" dxfId="44" priority="49" operator="notEqual">
      <formula>"нд"</formula>
    </cfRule>
  </conditionalFormatting>
  <conditionalFormatting sqref="Q166 S166 N166:O166 W166">
    <cfRule type="cellIs" dxfId="43" priority="48" operator="notEqual">
      <formula>"нд"</formula>
    </cfRule>
  </conditionalFormatting>
  <conditionalFormatting sqref="Q168 S168 N168:O168 W168">
    <cfRule type="cellIs" dxfId="42" priority="47" operator="notEqual">
      <formula>"нд"</formula>
    </cfRule>
  </conditionalFormatting>
  <conditionalFormatting sqref="Q170 S170 N170:O170 W170">
    <cfRule type="cellIs" dxfId="41" priority="46" operator="notEqual">
      <formula>"нд"</formula>
    </cfRule>
  </conditionalFormatting>
  <conditionalFormatting sqref="Q173 S173 N173:O173 W173">
    <cfRule type="cellIs" dxfId="40" priority="45" operator="notEqual">
      <formula>"нд"</formula>
    </cfRule>
  </conditionalFormatting>
  <conditionalFormatting sqref="Q176 S176 N176:O176 W176">
    <cfRule type="cellIs" dxfId="39" priority="44" operator="notEqual">
      <formula>"нд"</formula>
    </cfRule>
  </conditionalFormatting>
  <conditionalFormatting sqref="Q179 S179 N179:O179 W179">
    <cfRule type="cellIs" dxfId="38" priority="43" operator="notEqual">
      <formula>"нд"</formula>
    </cfRule>
  </conditionalFormatting>
  <conditionalFormatting sqref="Q181 S181 N181:O181 W181">
    <cfRule type="cellIs" dxfId="37" priority="42" operator="notEqual">
      <formula>"нд"</formula>
    </cfRule>
  </conditionalFormatting>
  <conditionalFormatting sqref="Q184 S184 N184:O184 W184">
    <cfRule type="cellIs" dxfId="36" priority="41" operator="notEqual">
      <formula>"нд"</formula>
    </cfRule>
  </conditionalFormatting>
  <conditionalFormatting sqref="Q185 S185 N185:O185 W185">
    <cfRule type="cellIs" dxfId="35" priority="40" operator="notEqual">
      <formula>"нд"</formula>
    </cfRule>
  </conditionalFormatting>
  <conditionalFormatting sqref="Q186 S186 N186:O186 W186">
    <cfRule type="cellIs" dxfId="34" priority="39" operator="notEqual">
      <formula>"нд"</formula>
    </cfRule>
  </conditionalFormatting>
  <conditionalFormatting sqref="Q187 S187 N187:O187 W187">
    <cfRule type="cellIs" dxfId="33" priority="38" operator="notEqual">
      <formula>"нд"</formula>
    </cfRule>
  </conditionalFormatting>
  <conditionalFormatting sqref="Q189 S189 N189:O189 W189">
    <cfRule type="cellIs" dxfId="32" priority="37" operator="notEqual">
      <formula>"нд"</formula>
    </cfRule>
  </conditionalFormatting>
  <conditionalFormatting sqref="Q191 S191 N191:O191 W191">
    <cfRule type="cellIs" dxfId="31" priority="36" operator="notEqual">
      <formula>"нд"</formula>
    </cfRule>
  </conditionalFormatting>
  <conditionalFormatting sqref="Q195 S195 N195:O195 W195">
    <cfRule type="cellIs" dxfId="30" priority="35" operator="notEqual">
      <formula>"нд"</formula>
    </cfRule>
  </conditionalFormatting>
  <conditionalFormatting sqref="Q196 S196 N196:O196 W196">
    <cfRule type="cellIs" dxfId="29" priority="34" operator="notEqual">
      <formula>"нд"</formula>
    </cfRule>
  </conditionalFormatting>
  <conditionalFormatting sqref="Q197 S197 N197:O197 W197">
    <cfRule type="cellIs" dxfId="28" priority="33" operator="notEqual">
      <formula>"нд"</formula>
    </cfRule>
  </conditionalFormatting>
  <conditionalFormatting sqref="Q198 S198 N198:O198 W198">
    <cfRule type="cellIs" dxfId="27" priority="32" operator="notEqual">
      <formula>"нд"</formula>
    </cfRule>
  </conditionalFormatting>
  <conditionalFormatting sqref="Q199 S199 N199:O199 W199">
    <cfRule type="cellIs" dxfId="26" priority="31" operator="notEqual">
      <formula>"нд"</formula>
    </cfRule>
  </conditionalFormatting>
  <conditionalFormatting sqref="Q200 S200 N200:O200 W200">
    <cfRule type="cellIs" dxfId="25" priority="30" operator="notEqual">
      <formula>"нд"</formula>
    </cfRule>
  </conditionalFormatting>
  <conditionalFormatting sqref="Q201 S201 N201:O201 W201">
    <cfRule type="cellIs" dxfId="24" priority="29" operator="notEqual">
      <formula>"нд"</formula>
    </cfRule>
  </conditionalFormatting>
  <conditionalFormatting sqref="Q202 S202 N202:O202 W202">
    <cfRule type="cellIs" dxfId="23" priority="28" operator="notEqual">
      <formula>"нд"</formula>
    </cfRule>
  </conditionalFormatting>
  <conditionalFormatting sqref="Q203 S203 N203:O203 W203">
    <cfRule type="cellIs" dxfId="22" priority="27" operator="notEqual">
      <formula>"нд"</formula>
    </cfRule>
  </conditionalFormatting>
  <conditionalFormatting sqref="Q204 S204 N204:O204 W204">
    <cfRule type="cellIs" dxfId="21" priority="26" operator="notEqual">
      <formula>"нд"</formula>
    </cfRule>
  </conditionalFormatting>
  <conditionalFormatting sqref="Q206 S206 N206:O206 W206">
    <cfRule type="cellIs" dxfId="20" priority="25" operator="notEqual">
      <formula>"нд"</formula>
    </cfRule>
  </conditionalFormatting>
  <conditionalFormatting sqref="Q207 S207 N207:O207 W207">
    <cfRule type="cellIs" dxfId="19" priority="24" operator="notEqual">
      <formula>"нд"</formula>
    </cfRule>
  </conditionalFormatting>
  <conditionalFormatting sqref="Q208 S208 N208:O208 W208">
    <cfRule type="cellIs" dxfId="18" priority="23" operator="notEqual">
      <formula>"нд"</formula>
    </cfRule>
  </conditionalFormatting>
  <conditionalFormatting sqref="Q209 S209 N209:O209 W209">
    <cfRule type="cellIs" dxfId="17" priority="22" operator="notEqual">
      <formula>"нд"</formula>
    </cfRule>
  </conditionalFormatting>
  <conditionalFormatting sqref="Q212 S212 N212:O212 W212">
    <cfRule type="cellIs" dxfId="16" priority="21" operator="notEqual">
      <formula>"нд"</formula>
    </cfRule>
  </conditionalFormatting>
  <conditionalFormatting sqref="Q213 S213 N213:O213 W213">
    <cfRule type="cellIs" dxfId="15" priority="20" operator="notEqual">
      <formula>"нд"</formula>
    </cfRule>
  </conditionalFormatting>
  <conditionalFormatting sqref="Q214 S214 N214:O214 W214">
    <cfRule type="cellIs" dxfId="14" priority="19" operator="notEqual">
      <formula>"нд"</formula>
    </cfRule>
  </conditionalFormatting>
  <conditionalFormatting sqref="Q215 S215 N215:O215 W215">
    <cfRule type="cellIs" dxfId="13" priority="18" operator="notEqual">
      <formula>"нд"</formula>
    </cfRule>
  </conditionalFormatting>
  <conditionalFormatting sqref="Q216 S216 N216:O216 W216">
    <cfRule type="cellIs" dxfId="12" priority="17" operator="notEqual">
      <formula>"нд"</formula>
    </cfRule>
  </conditionalFormatting>
  <conditionalFormatting sqref="Q218 S218 N218:O218 W218">
    <cfRule type="cellIs" dxfId="11" priority="16" operator="notEqual">
      <formula>"нд"</formula>
    </cfRule>
  </conditionalFormatting>
  <conditionalFormatting sqref="Q219 S219 N219:O219 W219">
    <cfRule type="cellIs" dxfId="10" priority="15" operator="notEqual">
      <formula>"нд"</formula>
    </cfRule>
  </conditionalFormatting>
  <conditionalFormatting sqref="Q220 S220 N220:O220 W220">
    <cfRule type="cellIs" dxfId="9" priority="14" operator="notEqual">
      <formula>"нд"</formula>
    </cfRule>
  </conditionalFormatting>
  <conditionalFormatting sqref="N175">
    <cfRule type="cellIs" dxfId="8" priority="13" operator="notEqual">
      <formula>"нд"</formula>
    </cfRule>
  </conditionalFormatting>
  <conditionalFormatting sqref="P175">
    <cfRule type="cellIs" dxfId="7" priority="12" operator="notEqual">
      <formula>"нд"</formula>
    </cfRule>
  </conditionalFormatting>
  <conditionalFormatting sqref="R175">
    <cfRule type="cellIs" dxfId="6" priority="11" operator="notEqual">
      <formula>"нд"</formula>
    </cfRule>
  </conditionalFormatting>
  <conditionalFormatting sqref="T175">
    <cfRule type="cellIs" dxfId="5" priority="10" operator="notEqual">
      <formula>"нд"</formula>
    </cfRule>
  </conditionalFormatting>
  <conditionalFormatting sqref="V175">
    <cfRule type="cellIs" dxfId="4" priority="9" operator="notEqual">
      <formula>"нд"</formula>
    </cfRule>
  </conditionalFormatting>
  <conditionalFormatting sqref="Q46 S46 N46:O46 W46">
    <cfRule type="cellIs" dxfId="3" priority="8" operator="notEqual">
      <formula>"нд"</formula>
    </cfRule>
  </conditionalFormatting>
  <conditionalFormatting sqref="L179 L181 L191 L155 L157 L159 L161 L163 L168 L170 L152 L173 L166 L204 L72 L55 L57 L62 L64 L66 L69 L49 L51 L59 L76 L175:L176 L30">
    <cfRule type="cellIs" dxfId="2" priority="7" operator="notEqual">
      <formula>"нд"</formula>
    </cfRule>
  </conditionalFormatting>
  <conditionalFormatting sqref="L30">
    <cfRule type="colorScale" priority="6">
      <colorScale>
        <cfvo type="min"/>
        <cfvo type="max"/>
        <color theme="0"/>
        <color theme="0"/>
      </colorScale>
    </cfRule>
  </conditionalFormatting>
  <conditionalFormatting sqref="L166">
    <cfRule type="colorScale" priority="5">
      <colorScale>
        <cfvo type="min"/>
        <cfvo type="max"/>
        <color theme="0"/>
        <color theme="0"/>
      </colorScale>
    </cfRule>
  </conditionalFormatting>
  <conditionalFormatting sqref="L176">
    <cfRule type="colorScale" priority="4">
      <colorScale>
        <cfvo type="min"/>
        <cfvo type="max"/>
        <color theme="0"/>
        <color theme="0"/>
      </colorScale>
    </cfRule>
  </conditionalFormatting>
  <conditionalFormatting sqref="L204">
    <cfRule type="colorScale" priority="3">
      <colorScale>
        <cfvo type="min"/>
        <cfvo type="max"/>
        <color theme="0"/>
        <color theme="0"/>
      </colorScale>
    </cfRule>
  </conditionalFormatting>
  <conditionalFormatting sqref="W149 S149 Q149 O149">
    <cfRule type="cellIs" dxfId="1" priority="2" operator="notEqual">
      <formula>"нд"</formula>
    </cfRule>
  </conditionalFormatting>
  <conditionalFormatting sqref="Q149 S149 N149:O149 W149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11кв истч</vt:lpstr>
      <vt:lpstr>'11кв истч'!Заголовки_для_печати</vt:lpstr>
      <vt:lpstr>'11кв истч'!Область_печати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Yljankova_VV</cp:lastModifiedBy>
  <cp:lastPrinted>2022-03-28T07:52:47Z</cp:lastPrinted>
  <dcterms:created xsi:type="dcterms:W3CDTF">2018-08-22T07:02:55Z</dcterms:created>
  <dcterms:modified xsi:type="dcterms:W3CDTF">2022-08-12T11:07:46Z</dcterms:modified>
</cp:coreProperties>
</file>