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597" activeTab="3"/>
  </bookViews>
  <sheets>
    <sheet name="Приложение №14 (2022)" sheetId="1" r:id="rId1"/>
    <sheet name="продолжение прил. №14 (2022)" sheetId="2" r:id="rId2"/>
    <sheet name="продолжение прил. № 14 (2022)" sheetId="3" r:id="rId3"/>
    <sheet name="план закупок 2022" sheetId="4" r:id="rId4"/>
  </sheets>
  <definedNames>
    <definedName name="_xlnm.Print_Area" localSheetId="3">'план закупок 2022'!$A$1:$I$16</definedName>
    <definedName name="_xlnm.Print_Area" localSheetId="0">'Приложение №14 (2022)'!$A$1:$I$119</definedName>
    <definedName name="_xlnm.Print_Area" localSheetId="2">'продолжение прил. № 14 (2022)'!$A$1:$L$106</definedName>
    <definedName name="_xlnm.Print_Area" localSheetId="1">'продолжение прил. №14 (2022)'!$A$1:$H$39</definedName>
  </definedNames>
  <calcPr fullCalcOnLoad="1"/>
</workbook>
</file>

<file path=xl/sharedStrings.xml><?xml version="1.0" encoding="utf-8"?>
<sst xmlns="http://schemas.openxmlformats.org/spreadsheetml/2006/main" count="435" uniqueCount="241">
  <si>
    <t>1</t>
  </si>
  <si>
    <t>2</t>
  </si>
  <si>
    <t>№№</t>
  </si>
  <si>
    <t>Наименование объекта</t>
  </si>
  <si>
    <t>1.1.</t>
  </si>
  <si>
    <t>1.2.</t>
  </si>
  <si>
    <t>1.3.</t>
  </si>
  <si>
    <t>1.4.</t>
  </si>
  <si>
    <t>2.</t>
  </si>
  <si>
    <t>2.1.</t>
  </si>
  <si>
    <t>2.2.</t>
  </si>
  <si>
    <t>к приказу Минэнерго России</t>
  </si>
  <si>
    <t>Утверждаю</t>
  </si>
  <si>
    <t>Остаток</t>
  </si>
  <si>
    <t>стоимости</t>
  </si>
  <si>
    <t>на начало</t>
  </si>
  <si>
    <t>всего</t>
  </si>
  <si>
    <t>1 кв.</t>
  </si>
  <si>
    <t>2 кв.</t>
  </si>
  <si>
    <t>план</t>
  </si>
  <si>
    <t>Объем финансирования</t>
  </si>
  <si>
    <t>4 кв.</t>
  </si>
  <si>
    <t>Осталось</t>
  </si>
  <si>
    <t>профинан-</t>
  </si>
  <si>
    <t>сировать</t>
  </si>
  <si>
    <t>отчетного</t>
  </si>
  <si>
    <t>периода*</t>
  </si>
  <si>
    <t>Причины</t>
  </si>
  <si>
    <t>* В ценах отчетного года.</t>
  </si>
  <si>
    <t>план**</t>
  </si>
  <si>
    <t>года*</t>
  </si>
  <si>
    <t>Приложение № 14</t>
  </si>
  <si>
    <t>3 кв.</t>
  </si>
  <si>
    <t>График реализации инвестиционной программы*, млн. рублей с НДС</t>
  </si>
  <si>
    <t>(представляется ежегодно до 15 декабря года, предшествующего плановому)</t>
  </si>
  <si>
    <t>Источник финансирования</t>
  </si>
  <si>
    <t>по результатам</t>
  </si>
  <si>
    <t>1.1.3.2.</t>
  </si>
  <si>
    <t>отклонений</t>
  </si>
  <si>
    <t>Собственные средства</t>
  </si>
  <si>
    <t>Прибыль, направляемая на инвестиции:</t>
  </si>
  <si>
    <t>в том числе инвестиционная составляющая</t>
  </si>
  <si>
    <t>в тарифе</t>
  </si>
  <si>
    <t>в том числе прибыль со свободного сектора</t>
  </si>
  <si>
    <t>в том числе от технологического присоеди-</t>
  </si>
  <si>
    <t>нения (для электросетевых компаний)</t>
  </si>
  <si>
    <t>нения генерации</t>
  </si>
  <si>
    <t>1.1.1.</t>
  </si>
  <si>
    <t>1.1.2.</t>
  </si>
  <si>
    <t>1.1.3.</t>
  </si>
  <si>
    <t>1.1.3.1.</t>
  </si>
  <si>
    <t>нения потребителей</t>
  </si>
  <si>
    <t>Амортизация</t>
  </si>
  <si>
    <t>Возврат НДС</t>
  </si>
  <si>
    <t>Прочие собственные средства</t>
  </si>
  <si>
    <t>1.4.1.</t>
  </si>
  <si>
    <t>Привлеченные средства, в т. ч.:</t>
  </si>
  <si>
    <t>Кредиты</t>
  </si>
  <si>
    <t>2.3.</t>
  </si>
  <si>
    <t>2.4.</t>
  </si>
  <si>
    <t>2.5.</t>
  </si>
  <si>
    <t>2.6.</t>
  </si>
  <si>
    <t>Прочие привлеченные средства</t>
  </si>
  <si>
    <t>Средства внешних инвесторов</t>
  </si>
  <si>
    <t>Бюджетное финансирование</t>
  </si>
  <si>
    <t>Займы организаций</t>
  </si>
  <si>
    <t>Облигационные займы</t>
  </si>
  <si>
    <t>Наименование проекта</t>
  </si>
  <si>
    <t>Ввод мощностей</t>
  </si>
  <si>
    <t>Вывод мощностей</t>
  </si>
  <si>
    <t>М. П.</t>
  </si>
  <si>
    <t>от 24 марта 2010 г. № 114</t>
  </si>
  <si>
    <t>всего,</t>
  </si>
  <si>
    <t>в т. ч. средства от доп. эмиссии акций</t>
  </si>
  <si>
    <t>№</t>
  </si>
  <si>
    <t>п/п</t>
  </si>
  <si>
    <t>МВт, Гкал/час, км, МВа</t>
  </si>
  <si>
    <t>1.1</t>
  </si>
  <si>
    <t>1.1.1</t>
  </si>
  <si>
    <t>1.1.1.1</t>
  </si>
  <si>
    <t>1.1.1.2</t>
  </si>
  <si>
    <t>Филиал "Ковдорская электросеть"</t>
  </si>
  <si>
    <t>Филиал "Заполярная горэлектросеть"</t>
  </si>
  <si>
    <t>Транспортные средства</t>
  </si>
  <si>
    <t>Примечание: утвержденной инвестиционной программой не предусмотрено выделение этапов строительства объектов электроэнергетики</t>
  </si>
  <si>
    <t>1.1.4.</t>
  </si>
  <si>
    <t>Прочая прибыль</t>
  </si>
  <si>
    <t>1.4.2.</t>
  </si>
  <si>
    <t xml:space="preserve">в т. ч. средства за счёт арендной платы </t>
  </si>
  <si>
    <t>(арендодатель ГОУТП "ТЭКОС")</t>
  </si>
  <si>
    <t>год</t>
  </si>
  <si>
    <t>№№ п/п</t>
  </si>
  <si>
    <t>Наименование приобретения</t>
  </si>
  <si>
    <t>способ приобретения</t>
  </si>
  <si>
    <t>Планируемая дата или период приобретения</t>
  </si>
  <si>
    <t>Планируемая дата ввода в эксплуатацию</t>
  </si>
  <si>
    <t>Запрос коммерческих предложений</t>
  </si>
  <si>
    <t>Продолжение  приложения № 14</t>
  </si>
  <si>
    <t>Акционерное общество "Мурманэнергосбыт"</t>
  </si>
  <si>
    <t>Главный инженер АО "МЭС"</t>
  </si>
  <si>
    <t>ИТОГО:</t>
  </si>
  <si>
    <t>количество, ед</t>
  </si>
  <si>
    <t>Цена, руб с НДС</t>
  </si>
  <si>
    <t>план***</t>
  </si>
  <si>
    <t>0</t>
  </si>
  <si>
    <t>ВСЕГО по инвестиционной программе, в том числе: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</si>
  <si>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</si>
  <si>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</si>
  <si>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</si>
  <si>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</si>
  <si>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</si>
  <si>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</si>
  <si>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</si>
  <si>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</si>
  <si>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</si>
  <si>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</si>
  <si>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</si>
  <si>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</si>
  <si>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Мурманская область</t>
  </si>
  <si>
    <t>Технологическое присоединение, всего, в том числе:</t>
  </si>
  <si>
    <t>Технологическое присоединение энергопринимающих устройств потребителей, всего, в том числе: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</si>
  <si>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</si>
  <si>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</si>
  <si>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</si>
  <si>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</si>
  <si>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</si>
  <si>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</si>
  <si>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</si>
  <si>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</si>
  <si>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</si>
  <si>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</si>
  <si>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</si>
  <si>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</si>
  <si>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</si>
  <si>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</si>
  <si>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1.1.3.1.1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</si>
  <si>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</si>
  <si>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1.1.3.1.2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</si>
  <si>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</si>
  <si>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1.1.3.1.3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</si>
  <si>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</si>
  <si>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</si>
  <si>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1.1.3.2.1</t>
  </si>
  <si>
    <t>1.1.3.2.2</t>
  </si>
  <si>
    <t>1.1.3.2.3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</si>
  <si>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</si>
  <si>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</si>
  <si>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</si>
  <si>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</si>
  <si>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</si>
  <si>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</si>
  <si>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</si>
  <si>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</si>
  <si>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</si>
  <si>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</si>
  <si>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</si>
  <si>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</si>
  <si>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</si>
  <si>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</si>
  <si>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</si>
  <si>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</si>
  <si>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</si>
  <si>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</si>
  <si>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</si>
  <si>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1.2.2.1.1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</si>
  <si>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</si>
  <si>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</si>
  <si>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</si>
  <si>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</si>
  <si>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</si>
  <si>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</si>
  <si>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1.2.3.2</t>
  </si>
  <si>
    <t>«Установка приборов учета, класс напряжения 6 (10) кВ, всего, в том числе:»</t>
  </si>
  <si>
    <t>1.2.3.3</t>
  </si>
  <si>
    <t>«Установка приборов учета, класс напряжения 35 кВ, всего, в том числе:»</t>
  </si>
  <si>
    <t>1.2.3.4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</si>
  <si>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</si>
  <si>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</si>
  <si>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</si>
  <si>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</si>
  <si>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</si>
  <si>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</si>
  <si>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</si>
  <si>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</si>
  <si>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</si>
  <si>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</si>
  <si>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</si>
  <si>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</si>
  <si>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</si>
  <si>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</si>
  <si>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</si>
  <si>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</si>
  <si>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</si>
  <si>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</si>
  <si>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</si>
  <si>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</si>
  <si>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</si>
  <si>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</si>
  <si>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</si>
  <si>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Строительство кабельной линии 10кВ от ПС-52 до РП-2. Прокладка кабельной линии 10кВ пгт. Никель.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</si>
  <si>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</si>
  <si>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</si>
  <si>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</si>
  <si>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</si>
  <si>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1.6.1.</t>
  </si>
  <si>
    <t xml:space="preserve">Оборудование </t>
  </si>
  <si>
    <t>1.6.2.</t>
  </si>
  <si>
    <t xml:space="preserve">Сумма, руб.                        (с НДС 20%) </t>
  </si>
  <si>
    <t>Сумма, руб.                         (с НДС 20%)</t>
  </si>
  <si>
    <t>апрель</t>
  </si>
  <si>
    <t>сентябрь</t>
  </si>
  <si>
    <t>Строительство кабельной линии 10 кВ от ПС-52 до РП-1. Прокладка  кабельной лини  10кВ.</t>
  </si>
  <si>
    <t>Объем финансирования ( с НДС) ( млн. руб)</t>
  </si>
  <si>
    <t>ноябрь</t>
  </si>
  <si>
    <t>август</t>
  </si>
  <si>
    <t>"_____ "  декабря  2021 г.</t>
  </si>
  <si>
    <t>_________________________А.В.Зыков</t>
  </si>
  <si>
    <t>2022 год</t>
  </si>
  <si>
    <t>** План, согласно утвержденной инвестиционной программе  Приказ Министерства энергетики и жилищно-коммунального хозяйства Мурманской области от 11.06.2021г. № 88.</t>
  </si>
  <si>
    <r>
      <t>Источники финансирования инвестиционной программы на</t>
    </r>
    <r>
      <rPr>
        <b/>
        <sz val="10"/>
        <color indexed="10"/>
        <rFont val="Times New Roman"/>
        <family val="1"/>
      </rPr>
      <t xml:space="preserve"> 2022</t>
    </r>
    <r>
      <rPr>
        <b/>
        <sz val="10"/>
        <rFont val="Times New Roman"/>
        <family val="1"/>
      </rPr>
      <t xml:space="preserve"> год, млн. рублей</t>
    </r>
  </si>
  <si>
    <r>
      <t xml:space="preserve">План ввода/вывода объектов в </t>
    </r>
    <r>
      <rPr>
        <b/>
        <sz val="10"/>
        <color indexed="10"/>
        <rFont val="Times New Roman"/>
        <family val="1"/>
      </rPr>
      <t xml:space="preserve">2022 </t>
    </r>
    <r>
      <rPr>
        <b/>
        <sz val="10"/>
        <rFont val="Times New Roman"/>
        <family val="1"/>
      </rPr>
      <t xml:space="preserve">году </t>
    </r>
  </si>
  <si>
    <r>
      <t xml:space="preserve">Информация о планируемых закупках товаров, работ и услуг для целей реализации инвестиционных проектов в рамках инвестиционной программы в </t>
    </r>
    <r>
      <rPr>
        <b/>
        <sz val="10"/>
        <color indexed="10"/>
        <rFont val="Times New Roman"/>
        <family val="1"/>
      </rPr>
      <t xml:space="preserve">2022 </t>
    </r>
    <r>
      <rPr>
        <b/>
        <sz val="10"/>
        <rFont val="Times New Roman"/>
        <family val="1"/>
      </rPr>
      <t xml:space="preserve">году </t>
    </r>
  </si>
  <si>
    <t>Утверждено Приказ Минэнерго и ЖКХ МО  от 11.06.2021 № 88</t>
  </si>
  <si>
    <r>
      <t>КЛ 6 кВ ПС-40А- ф.29 опора 2 ВЛ РП-1, замена 2-х силовых КЛ 6 кВ по 400 метров каждая.                                                                                                                         КЛ 6 кВ ПС-40А- ф.46 опора 2 ВЛ РП-1, замена 2-х силовых КЛ 6 кВ по 400 метров каждая</t>
    </r>
    <r>
      <rPr>
        <u val="single"/>
        <sz val="10"/>
        <color indexed="8"/>
        <rFont val="Times New Roman"/>
        <family val="1"/>
      </rPr>
      <t>;</t>
    </r>
  </si>
  <si>
    <t>Установка автоматизированной информационно-измерительной системы коммерческого учета электроэнергии (АИИСКУЭ) Ковдорский район (I этап)</t>
  </si>
  <si>
    <t>1.2.3.6.1</t>
  </si>
  <si>
    <t>1.4.1.1.</t>
  </si>
  <si>
    <t>1.4.1.2.</t>
  </si>
  <si>
    <t>1.2.3.6.1.1.</t>
  </si>
  <si>
    <t>июль</t>
  </si>
  <si>
    <r>
      <t xml:space="preserve">                  Проект  плана  приобретения основных средств  на </t>
    </r>
    <r>
      <rPr>
        <b/>
        <sz val="10"/>
        <color indexed="60"/>
        <rFont val="Times New Roman"/>
        <family val="1"/>
      </rPr>
      <t>2022г</t>
    </r>
    <r>
      <rPr>
        <b/>
        <sz val="10"/>
        <rFont val="Times New Roman"/>
        <family val="1"/>
      </rPr>
      <t>.</t>
    </r>
  </si>
  <si>
    <t>1.2.2.1.1.1.</t>
  </si>
  <si>
    <t>1,56 км</t>
  </si>
  <si>
    <t>1 ед.</t>
  </si>
  <si>
    <t>1 ед</t>
  </si>
  <si>
    <t>1,6 км</t>
  </si>
  <si>
    <t>3,16 км</t>
  </si>
  <si>
    <t>*** Проект плана  приобретения основных средств</t>
  </si>
  <si>
    <t>3 кв.***</t>
  </si>
  <si>
    <t>4 кв.***</t>
  </si>
  <si>
    <t>2022**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</si>
</sst>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0.0"/>
    <numFmt numFmtId="187" formatCode="0.000"/>
    <numFmt numFmtId="188" formatCode="0.0000"/>
    <numFmt numFmtId="189" formatCode="_-* #,##0.00_р_._-;\-* #,##0.00_р_._-;_-* &quot;-&quot;???_р_._-;_-@_-"/>
    <numFmt numFmtId="190" formatCode="_-* #,##0.000_р_._-;\-* #,##0.000_р_._-;_-* &quot;-&quot;???_р_._-;_-@_-"/>
    <numFmt numFmtId="191" formatCode="#,##0.00_ ;\-#,##0.00\ "/>
    <numFmt numFmtId="192" formatCode="_-* #,##0.000\ _₽_-;\-* #,##0.000\ _₽_-;_-* &quot;-&quot;???\ _₽_-;_-@_-"/>
    <numFmt numFmtId="193" formatCode="#,##0.000_ ;\-#,##0.000\ "/>
    <numFmt numFmtId="194" formatCode="#,##0.0"/>
    <numFmt numFmtId="195" formatCode="mmm/yyyy"/>
    <numFmt numFmtId="196" formatCode="_-* #,##0.000\ &quot;₽&quot;_-;\-* #,##0.000\ &quot;₽&quot;_-;_-* &quot;-&quot;???\ &quot;₽&quot;_-;_-@_-"/>
    <numFmt numFmtId="197" formatCode="_-* #,##0.0000\ _₽_-;\-* #,##0.0000\ _₽_-;_-* &quot;-&quot;???\ _₽_-;_-@_-"/>
    <numFmt numFmtId="198" formatCode="_-* #,##0.00000\ _₽_-;\-* #,##0.00000\ _₽_-;_-* &quot;-&quot;???\ _₽_-;_-@_-"/>
    <numFmt numFmtId="199" formatCode="_-* #,##0.000\ _₽_-;\-* #,##0.000\ _₽_-;_-* &quot;-&quot;??\ _₽_-;_-@_-"/>
  </numFmts>
  <fonts count="7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60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6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7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9"/>
      <color rgb="FFC0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rgb="FFC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0FFCD"/>
        <bgColor indexed="64"/>
      </patternFill>
    </fill>
    <fill>
      <patternFill patternType="solid">
        <fgColor rgb="FFF0FFCD"/>
        <bgColor indexed="64"/>
      </patternFill>
    </fill>
    <fill>
      <patternFill patternType="solid">
        <fgColor rgb="FFFDEFFF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8" fillId="0" borderId="0">
      <alignment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8" fillId="0" borderId="0">
      <alignment/>
      <protection/>
    </xf>
    <xf numFmtId="0" fontId="42" fillId="0" borderId="0">
      <alignment/>
      <protection/>
    </xf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50">
    <xf numFmtId="0" fontId="0" fillId="0" borderId="0" xfId="0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top"/>
    </xf>
    <xf numFmtId="0" fontId="5" fillId="0" borderId="12" xfId="0" applyNumberFormat="1" applyFont="1" applyBorder="1" applyAlignment="1">
      <alignment horizontal="center" vertical="top"/>
    </xf>
    <xf numFmtId="0" fontId="5" fillId="0" borderId="13" xfId="0" applyNumberFormat="1" applyFont="1" applyBorder="1" applyAlignment="1">
      <alignment horizontal="center" vertical="top"/>
    </xf>
    <xf numFmtId="49" fontId="5" fillId="0" borderId="14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left"/>
    </xf>
    <xf numFmtId="0" fontId="5" fillId="0" borderId="15" xfId="0" applyNumberFormat="1" applyFont="1" applyBorder="1" applyAlignment="1">
      <alignment horizontal="center" vertical="top"/>
    </xf>
    <xf numFmtId="49" fontId="5" fillId="0" borderId="11" xfId="0" applyNumberFormat="1" applyFont="1" applyBorder="1" applyAlignment="1">
      <alignment horizontal="left"/>
    </xf>
    <xf numFmtId="49" fontId="5" fillId="0" borderId="14" xfId="0" applyNumberFormat="1" applyFont="1" applyBorder="1" applyAlignment="1">
      <alignment/>
    </xf>
    <xf numFmtId="49" fontId="5" fillId="0" borderId="16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/>
    </xf>
    <xf numFmtId="49" fontId="5" fillId="0" borderId="16" xfId="0" applyNumberFormat="1" applyFont="1" applyBorder="1" applyAlignment="1">
      <alignment/>
    </xf>
    <xf numFmtId="49" fontId="5" fillId="0" borderId="15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left"/>
    </xf>
    <xf numFmtId="0" fontId="5" fillId="0" borderId="11" xfId="0" applyNumberFormat="1" applyFont="1" applyFill="1" applyBorder="1" applyAlignment="1">
      <alignment horizontal="center" vertical="top"/>
    </xf>
    <xf numFmtId="0" fontId="5" fillId="0" borderId="13" xfId="0" applyNumberFormat="1" applyFont="1" applyFill="1" applyBorder="1" applyAlignment="1">
      <alignment horizontal="center" vertical="top"/>
    </xf>
    <xf numFmtId="0" fontId="4" fillId="0" borderId="17" xfId="0" applyNumberFormat="1" applyFont="1" applyFill="1" applyBorder="1" applyAlignment="1">
      <alignment horizontal="center" vertical="center"/>
    </xf>
    <xf numFmtId="0" fontId="59" fillId="0" borderId="17" xfId="0" applyNumberFormat="1" applyFont="1" applyFill="1" applyBorder="1" applyAlignment="1">
      <alignment horizontal="center" vertical="center"/>
    </xf>
    <xf numFmtId="0" fontId="59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center" vertical="center"/>
    </xf>
    <xf numFmtId="4" fontId="7" fillId="0" borderId="14" xfId="0" applyNumberFormat="1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194" fontId="4" fillId="0" borderId="14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/>
    </xf>
    <xf numFmtId="0" fontId="7" fillId="0" borderId="0" xfId="0" applyFont="1" applyFill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16" xfId="0" applyFont="1" applyFill="1" applyBorder="1" applyAlignment="1">
      <alignment horizontal="center" vertical="center" wrapText="1"/>
    </xf>
    <xf numFmtId="0" fontId="60" fillId="0" borderId="0" xfId="0" applyNumberFormat="1" applyFont="1" applyFill="1" applyBorder="1" applyAlignment="1">
      <alignment horizontal="left"/>
    </xf>
    <xf numFmtId="0" fontId="7" fillId="0" borderId="15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left" vertical="center" wrapText="1"/>
    </xf>
    <xf numFmtId="14" fontId="4" fillId="0" borderId="19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194" fontId="4" fillId="0" borderId="21" xfId="0" applyNumberFormat="1" applyFont="1" applyFill="1" applyBorder="1" applyAlignment="1">
      <alignment vertical="center"/>
    </xf>
    <xf numFmtId="194" fontId="4" fillId="0" borderId="21" xfId="0" applyNumberFormat="1" applyFont="1" applyFill="1" applyBorder="1" applyAlignment="1">
      <alignment vertical="center" wrapText="1"/>
    </xf>
    <xf numFmtId="0" fontId="7" fillId="0" borderId="22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 vertical="center"/>
    </xf>
    <xf numFmtId="0" fontId="7" fillId="0" borderId="24" xfId="0" applyNumberFormat="1" applyFont="1" applyFill="1" applyBorder="1" applyAlignment="1">
      <alignment horizontal="center" vertical="center"/>
    </xf>
    <xf numFmtId="0" fontId="7" fillId="0" borderId="25" xfId="0" applyNumberFormat="1" applyFont="1" applyFill="1" applyBorder="1" applyAlignment="1">
      <alignment horizontal="center" vertical="center"/>
    </xf>
    <xf numFmtId="0" fontId="7" fillId="0" borderId="26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top"/>
    </xf>
    <xf numFmtId="0" fontId="61" fillId="0" borderId="0" xfId="0" applyNumberFormat="1" applyFont="1" applyFill="1" applyBorder="1" applyAlignment="1">
      <alignment horizontal="center"/>
    </xf>
    <xf numFmtId="0" fontId="61" fillId="0" borderId="0" xfId="0" applyNumberFormat="1" applyFont="1" applyFill="1" applyBorder="1" applyAlignment="1">
      <alignment horizontal="right"/>
    </xf>
    <xf numFmtId="0" fontId="62" fillId="0" borderId="0" xfId="0" applyNumberFormat="1" applyFont="1" applyFill="1" applyBorder="1" applyAlignment="1">
      <alignment horizontal="right"/>
    </xf>
    <xf numFmtId="0" fontId="63" fillId="0" borderId="0" xfId="0" applyNumberFormat="1" applyFont="1" applyFill="1" applyBorder="1" applyAlignment="1">
      <alignment horizontal="left"/>
    </xf>
    <xf numFmtId="0" fontId="62" fillId="0" borderId="0" xfId="0" applyNumberFormat="1" applyFont="1" applyFill="1" applyBorder="1" applyAlignment="1">
      <alignment horizontal="left"/>
    </xf>
    <xf numFmtId="0" fontId="64" fillId="0" borderId="0" xfId="0" applyNumberFormat="1" applyFont="1" applyFill="1" applyBorder="1" applyAlignment="1">
      <alignment horizontal="left" vertical="top"/>
    </xf>
    <xf numFmtId="0" fontId="62" fillId="0" borderId="0" xfId="0" applyNumberFormat="1" applyFont="1" applyFill="1" applyBorder="1" applyAlignment="1">
      <alignment horizontal="center" vertical="top"/>
    </xf>
    <xf numFmtId="0" fontId="62" fillId="0" borderId="17" xfId="0" applyNumberFormat="1" applyFont="1" applyFill="1" applyBorder="1" applyAlignment="1">
      <alignment horizontal="center" vertical="center"/>
    </xf>
    <xf numFmtId="0" fontId="59" fillId="0" borderId="0" xfId="0" applyNumberFormat="1" applyFont="1" applyFill="1" applyBorder="1" applyAlignment="1">
      <alignment horizontal="center" vertical="center"/>
    </xf>
    <xf numFmtId="0" fontId="61" fillId="0" borderId="27" xfId="0" applyNumberFormat="1" applyFont="1" applyFill="1" applyBorder="1" applyAlignment="1">
      <alignment horizontal="left" vertical="center"/>
    </xf>
    <xf numFmtId="0" fontId="62" fillId="0" borderId="0" xfId="0" applyNumberFormat="1" applyFont="1" applyFill="1" applyBorder="1" applyAlignment="1">
      <alignment horizontal="center" vertical="center"/>
    </xf>
    <xf numFmtId="0" fontId="61" fillId="0" borderId="0" xfId="0" applyNumberFormat="1" applyFont="1" applyFill="1" applyBorder="1" applyAlignment="1">
      <alignment horizontal="left"/>
    </xf>
    <xf numFmtId="0" fontId="61" fillId="0" borderId="0" xfId="0" applyNumberFormat="1" applyFont="1" applyFill="1" applyBorder="1" applyAlignment="1">
      <alignment horizontal="center" vertical="center"/>
    </xf>
    <xf numFmtId="0" fontId="61" fillId="0" borderId="0" xfId="0" applyNumberFormat="1" applyFont="1" applyFill="1" applyBorder="1" applyAlignment="1">
      <alignment horizontal="left" vertical="center"/>
    </xf>
    <xf numFmtId="0" fontId="61" fillId="0" borderId="0" xfId="0" applyNumberFormat="1" applyFont="1" applyFill="1" applyBorder="1" applyAlignment="1">
      <alignment vertical="top"/>
    </xf>
    <xf numFmtId="0" fontId="62" fillId="0" borderId="11" xfId="0" applyNumberFormat="1" applyFont="1" applyFill="1" applyBorder="1" applyAlignment="1">
      <alignment horizontal="center" vertical="center"/>
    </xf>
    <xf numFmtId="0" fontId="62" fillId="0" borderId="13" xfId="0" applyNumberFormat="1" applyFont="1" applyFill="1" applyBorder="1" applyAlignment="1">
      <alignment horizontal="center" vertical="center"/>
    </xf>
    <xf numFmtId="0" fontId="62" fillId="0" borderId="16" xfId="0" applyNumberFormat="1" applyFont="1" applyFill="1" applyBorder="1" applyAlignment="1">
      <alignment horizontal="center" vertical="center"/>
    </xf>
    <xf numFmtId="0" fontId="63" fillId="0" borderId="0" xfId="0" applyNumberFormat="1" applyFont="1" applyFill="1" applyBorder="1" applyAlignment="1">
      <alignment horizontal="center"/>
    </xf>
    <xf numFmtId="0" fontId="62" fillId="0" borderId="28" xfId="0" applyNumberFormat="1" applyFont="1" applyFill="1" applyBorder="1" applyAlignment="1">
      <alignment horizontal="center" vertical="center"/>
    </xf>
    <xf numFmtId="0" fontId="62" fillId="0" borderId="29" xfId="0" applyNumberFormat="1" applyFont="1" applyFill="1" applyBorder="1" applyAlignment="1">
      <alignment horizontal="center" vertical="center"/>
    </xf>
    <xf numFmtId="0" fontId="62" fillId="0" borderId="27" xfId="0" applyNumberFormat="1" applyFont="1" applyFill="1" applyBorder="1" applyAlignment="1">
      <alignment horizontal="center" vertical="center"/>
    </xf>
    <xf numFmtId="0" fontId="65" fillId="5" borderId="14" xfId="0" applyNumberFormat="1" applyFont="1" applyFill="1" applyBorder="1" applyAlignment="1">
      <alignment horizontal="center" vertical="center" wrapText="1"/>
    </xf>
    <xf numFmtId="187" fontId="65" fillId="33" borderId="14" xfId="33" applyNumberFormat="1" applyFont="1" applyFill="1" applyBorder="1" applyAlignment="1" applyProtection="1">
      <alignment horizontal="left" vertical="center" wrapText="1"/>
      <protection locked="0"/>
    </xf>
    <xf numFmtId="199" fontId="65" fillId="5" borderId="14" xfId="0" applyNumberFormat="1" applyFont="1" applyFill="1" applyBorder="1" applyAlignment="1">
      <alignment horizontal="center" vertical="center" wrapText="1"/>
    </xf>
    <xf numFmtId="0" fontId="65" fillId="34" borderId="14" xfId="0" applyNumberFormat="1" applyFont="1" applyFill="1" applyBorder="1" applyAlignment="1">
      <alignment horizontal="center" vertical="center" wrapText="1"/>
    </xf>
    <xf numFmtId="187" fontId="65" fillId="35" borderId="14" xfId="33" applyNumberFormat="1" applyFont="1" applyFill="1" applyBorder="1" applyAlignment="1" applyProtection="1">
      <alignment horizontal="left" vertical="center" wrapText="1"/>
      <protection locked="0"/>
    </xf>
    <xf numFmtId="199" fontId="65" fillId="34" borderId="14" xfId="0" applyNumberFormat="1" applyFont="1" applyFill="1" applyBorder="1" applyAlignment="1">
      <alignment horizontal="center" vertical="center" wrapText="1"/>
    </xf>
    <xf numFmtId="0" fontId="65" fillId="36" borderId="14" xfId="0" applyNumberFormat="1" applyFont="1" applyFill="1" applyBorder="1" applyAlignment="1">
      <alignment horizontal="center" vertical="center" wrapText="1"/>
    </xf>
    <xf numFmtId="0" fontId="65" fillId="36" borderId="14" xfId="0" applyFont="1" applyFill="1" applyBorder="1" applyAlignment="1">
      <alignment horizontal="left" vertical="center" wrapText="1"/>
    </xf>
    <xf numFmtId="199" fontId="65" fillId="36" borderId="14" xfId="0" applyNumberFormat="1" applyFont="1" applyFill="1" applyBorder="1" applyAlignment="1">
      <alignment horizontal="center" vertical="center" wrapText="1"/>
    </xf>
    <xf numFmtId="49" fontId="59" fillId="0" borderId="14" xfId="55" applyNumberFormat="1" applyFont="1" applyFill="1" applyBorder="1" applyAlignment="1">
      <alignment horizontal="center" vertical="center"/>
      <protection/>
    </xf>
    <xf numFmtId="0" fontId="59" fillId="0" borderId="14" xfId="55" applyNumberFormat="1" applyFont="1" applyFill="1" applyBorder="1" applyAlignment="1">
      <alignment vertical="center" wrapText="1"/>
      <protection/>
    </xf>
    <xf numFmtId="199" fontId="59" fillId="0" borderId="14" xfId="55" applyNumberFormat="1" applyFont="1" applyBorder="1" applyAlignment="1">
      <alignment horizontal="center" vertical="center"/>
      <protection/>
    </xf>
    <xf numFmtId="0" fontId="65" fillId="12" borderId="14" xfId="0" applyNumberFormat="1" applyFont="1" applyFill="1" applyBorder="1" applyAlignment="1">
      <alignment horizontal="center" vertical="center" wrapText="1"/>
    </xf>
    <xf numFmtId="187" fontId="65" fillId="37" borderId="14" xfId="33" applyNumberFormat="1" applyFont="1" applyFill="1" applyBorder="1" applyAlignment="1" applyProtection="1">
      <alignment horizontal="left" vertical="center" wrapText="1"/>
      <protection locked="0"/>
    </xf>
    <xf numFmtId="199" fontId="65" fillId="12" borderId="14" xfId="0" applyNumberFormat="1" applyFont="1" applyFill="1" applyBorder="1" applyAlignment="1">
      <alignment horizontal="center" vertical="center" wrapText="1"/>
    </xf>
    <xf numFmtId="0" fontId="65" fillId="7" borderId="14" xfId="0" applyNumberFormat="1" applyFont="1" applyFill="1" applyBorder="1" applyAlignment="1">
      <alignment horizontal="center" vertical="center" wrapText="1"/>
    </xf>
    <xf numFmtId="187" fontId="65" fillId="38" borderId="14" xfId="33" applyNumberFormat="1" applyFont="1" applyFill="1" applyBorder="1" applyAlignment="1" applyProtection="1">
      <alignment horizontal="left" vertical="center" wrapText="1"/>
      <protection locked="0"/>
    </xf>
    <xf numFmtId="199" fontId="65" fillId="7" borderId="14" xfId="0" applyNumberFormat="1" applyFont="1" applyFill="1" applyBorder="1" applyAlignment="1">
      <alignment horizontal="center" vertical="center" wrapText="1"/>
    </xf>
    <xf numFmtId="49" fontId="59" fillId="31" borderId="14" xfId="55" applyNumberFormat="1" applyFont="1" applyFill="1" applyBorder="1" applyAlignment="1">
      <alignment horizontal="center" vertical="center"/>
      <protection/>
    </xf>
    <xf numFmtId="0" fontId="59" fillId="31" borderId="14" xfId="55" applyNumberFormat="1" applyFont="1" applyFill="1" applyBorder="1" applyAlignment="1">
      <alignment vertical="center" wrapText="1"/>
      <protection/>
    </xf>
    <xf numFmtId="199" fontId="59" fillId="31" borderId="14" xfId="55" applyNumberFormat="1" applyFont="1" applyFill="1" applyBorder="1" applyAlignment="1">
      <alignment horizontal="center" vertical="center"/>
      <protection/>
    </xf>
    <xf numFmtId="192" fontId="59" fillId="0" borderId="14" xfId="0" applyNumberFormat="1" applyFont="1" applyFill="1" applyBorder="1" applyAlignment="1">
      <alignment horizontal="center" vertical="center" wrapText="1"/>
    </xf>
    <xf numFmtId="49" fontId="59" fillId="4" borderId="14" xfId="55" applyNumberFormat="1" applyFont="1" applyFill="1" applyBorder="1" applyAlignment="1">
      <alignment horizontal="center" vertical="center"/>
      <protection/>
    </xf>
    <xf numFmtId="0" fontId="59" fillId="4" borderId="14" xfId="55" applyNumberFormat="1" applyFont="1" applyFill="1" applyBorder="1" applyAlignment="1">
      <alignment vertical="center" wrapText="1"/>
      <protection/>
    </xf>
    <xf numFmtId="199" fontId="59" fillId="4" borderId="14" xfId="55" applyNumberFormat="1" applyFont="1" applyFill="1" applyBorder="1" applyAlignment="1">
      <alignment horizontal="center" vertical="center"/>
      <protection/>
    </xf>
    <xf numFmtId="49" fontId="59" fillId="0" borderId="14" xfId="0" applyNumberFormat="1" applyFont="1" applyFill="1" applyBorder="1" applyAlignment="1">
      <alignment horizontal="center" vertical="center" wrapText="1"/>
    </xf>
    <xf numFmtId="199" fontId="59" fillId="0" borderId="14" xfId="0" applyNumberFormat="1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vertical="center" wrapText="1"/>
    </xf>
    <xf numFmtId="187" fontId="59" fillId="0" borderId="14" xfId="33" applyNumberFormat="1" applyFont="1" applyFill="1" applyBorder="1" applyAlignment="1" applyProtection="1">
      <alignment horizontal="left" vertical="center" wrapText="1"/>
      <protection locked="0"/>
    </xf>
    <xf numFmtId="49" fontId="65" fillId="31" borderId="14" xfId="55" applyNumberFormat="1" applyFont="1" applyFill="1" applyBorder="1" applyAlignment="1">
      <alignment horizontal="center" vertical="center"/>
      <protection/>
    </xf>
    <xf numFmtId="0" fontId="65" fillId="31" borderId="14" xfId="55" applyNumberFormat="1" applyFont="1" applyFill="1" applyBorder="1" applyAlignment="1">
      <alignment vertical="center" wrapText="1"/>
      <protection/>
    </xf>
    <xf numFmtId="199" fontId="65" fillId="31" borderId="14" xfId="55" applyNumberFormat="1" applyFont="1" applyFill="1" applyBorder="1" applyAlignment="1">
      <alignment horizontal="center" vertical="center"/>
      <protection/>
    </xf>
    <xf numFmtId="187" fontId="59" fillId="0" borderId="14" xfId="33" applyNumberFormat="1" applyFont="1" applyFill="1" applyBorder="1" applyAlignment="1">
      <alignment horizontal="left" vertical="center" wrapText="1"/>
      <protection/>
    </xf>
    <xf numFmtId="187" fontId="59" fillId="39" borderId="14" xfId="33" applyNumberFormat="1" applyFont="1" applyFill="1" applyBorder="1" applyAlignment="1">
      <alignment horizontal="left" vertical="center" wrapText="1"/>
      <protection/>
    </xf>
    <xf numFmtId="199" fontId="6" fillId="0" borderId="14" xfId="0" applyNumberFormat="1" applyFont="1" applyBorder="1" applyAlignment="1">
      <alignment horizontal="center"/>
    </xf>
    <xf numFmtId="199" fontId="5" fillId="0" borderId="14" xfId="0" applyNumberFormat="1" applyFont="1" applyBorder="1" applyAlignment="1">
      <alignment horizontal="center"/>
    </xf>
    <xf numFmtId="199" fontId="6" fillId="0" borderId="14" xfId="0" applyNumberFormat="1" applyFont="1" applyBorder="1" applyAlignment="1">
      <alignment horizontal="left"/>
    </xf>
    <xf numFmtId="199" fontId="5" fillId="0" borderId="14" xfId="0" applyNumberFormat="1" applyFont="1" applyBorder="1" applyAlignment="1">
      <alignment horizontal="left"/>
    </xf>
    <xf numFmtId="199" fontId="6" fillId="0" borderId="15" xfId="0" applyNumberFormat="1" applyFont="1" applyBorder="1" applyAlignment="1">
      <alignment horizontal="center" vertical="center"/>
    </xf>
    <xf numFmtId="199" fontId="5" fillId="0" borderId="15" xfId="0" applyNumberFormat="1" applyFont="1" applyBorder="1" applyAlignment="1">
      <alignment horizontal="center" vertical="center"/>
    </xf>
    <xf numFmtId="199" fontId="6" fillId="0" borderId="14" xfId="0" applyNumberFormat="1" applyFont="1" applyBorder="1" applyAlignment="1">
      <alignment horizontal="center" vertical="center"/>
    </xf>
    <xf numFmtId="199" fontId="66" fillId="5" borderId="14" xfId="0" applyNumberFormat="1" applyFont="1" applyFill="1" applyBorder="1" applyAlignment="1">
      <alignment horizontal="center" vertical="center" wrapText="1"/>
    </xf>
    <xf numFmtId="199" fontId="66" fillId="34" borderId="14" xfId="0" applyNumberFormat="1" applyFont="1" applyFill="1" applyBorder="1" applyAlignment="1">
      <alignment horizontal="center" vertical="center" wrapText="1"/>
    </xf>
    <xf numFmtId="199" fontId="66" fillId="36" borderId="14" xfId="0" applyNumberFormat="1" applyFont="1" applyFill="1" applyBorder="1" applyAlignment="1">
      <alignment horizontal="center" vertical="center" wrapText="1"/>
    </xf>
    <xf numFmtId="199" fontId="62" fillId="0" borderId="14" xfId="55" applyNumberFormat="1" applyFont="1" applyBorder="1" applyAlignment="1">
      <alignment horizontal="center" vertical="center"/>
      <protection/>
    </xf>
    <xf numFmtId="0" fontId="66" fillId="5" borderId="14" xfId="0" applyNumberFormat="1" applyFont="1" applyFill="1" applyBorder="1" applyAlignment="1">
      <alignment horizontal="center" vertical="center" wrapText="1"/>
    </xf>
    <xf numFmtId="187" fontId="66" fillId="33" borderId="14" xfId="33" applyNumberFormat="1" applyFont="1" applyFill="1" applyBorder="1" applyAlignment="1" applyProtection="1">
      <alignment horizontal="left" vertical="center" wrapText="1"/>
      <protection locked="0"/>
    </xf>
    <xf numFmtId="199" fontId="62" fillId="5" borderId="14" xfId="0" applyNumberFormat="1" applyFont="1" applyFill="1" applyBorder="1" applyAlignment="1">
      <alignment horizontal="center" vertical="center" wrapText="1"/>
    </xf>
    <xf numFmtId="0" fontId="66" fillId="34" borderId="14" xfId="0" applyNumberFormat="1" applyFont="1" applyFill="1" applyBorder="1" applyAlignment="1">
      <alignment horizontal="center" vertical="center" wrapText="1"/>
    </xf>
    <xf numFmtId="187" fontId="66" fillId="35" borderId="14" xfId="33" applyNumberFormat="1" applyFont="1" applyFill="1" applyBorder="1" applyAlignment="1" applyProtection="1">
      <alignment horizontal="left" vertical="center" wrapText="1"/>
      <protection locked="0"/>
    </xf>
    <xf numFmtId="199" fontId="62" fillId="34" borderId="14" xfId="0" applyNumberFormat="1" applyFont="1" applyFill="1" applyBorder="1" applyAlignment="1">
      <alignment horizontal="center" vertical="center" wrapText="1"/>
    </xf>
    <xf numFmtId="0" fontId="66" fillId="36" borderId="14" xfId="0" applyNumberFormat="1" applyFont="1" applyFill="1" applyBorder="1" applyAlignment="1">
      <alignment horizontal="center" vertical="center" wrapText="1"/>
    </xf>
    <xf numFmtId="0" fontId="66" fillId="36" borderId="14" xfId="0" applyFont="1" applyFill="1" applyBorder="1" applyAlignment="1">
      <alignment horizontal="left" vertical="center" wrapText="1"/>
    </xf>
    <xf numFmtId="199" fontId="62" fillId="36" borderId="14" xfId="0" applyNumberFormat="1" applyFont="1" applyFill="1" applyBorder="1" applyAlignment="1">
      <alignment horizontal="center" vertical="center" wrapText="1"/>
    </xf>
    <xf numFmtId="49" fontId="62" fillId="0" borderId="14" xfId="55" applyNumberFormat="1" applyFont="1" applyFill="1" applyBorder="1" applyAlignment="1">
      <alignment horizontal="center" vertical="center"/>
      <protection/>
    </xf>
    <xf numFmtId="0" fontId="62" fillId="0" borderId="14" xfId="55" applyNumberFormat="1" applyFont="1" applyFill="1" applyBorder="1" applyAlignment="1">
      <alignment vertical="center" wrapText="1"/>
      <protection/>
    </xf>
    <xf numFmtId="0" fontId="62" fillId="0" borderId="14" xfId="55" applyNumberFormat="1" applyFont="1" applyBorder="1" applyAlignment="1">
      <alignment horizontal="center" vertical="center" wrapText="1"/>
      <protection/>
    </xf>
    <xf numFmtId="0" fontId="66" fillId="12" borderId="14" xfId="0" applyNumberFormat="1" applyFont="1" applyFill="1" applyBorder="1" applyAlignment="1">
      <alignment horizontal="center" vertical="center" wrapText="1"/>
    </xf>
    <xf numFmtId="187" fontId="66" fillId="37" borderId="14" xfId="33" applyNumberFormat="1" applyFont="1" applyFill="1" applyBorder="1" applyAlignment="1" applyProtection="1">
      <alignment horizontal="left" vertical="center" wrapText="1"/>
      <protection locked="0"/>
    </xf>
    <xf numFmtId="199" fontId="66" fillId="12" borderId="14" xfId="0" applyNumberFormat="1" applyFont="1" applyFill="1" applyBorder="1" applyAlignment="1">
      <alignment horizontal="center" vertical="center" wrapText="1"/>
    </xf>
    <xf numFmtId="0" fontId="66" fillId="7" borderId="14" xfId="0" applyNumberFormat="1" applyFont="1" applyFill="1" applyBorder="1" applyAlignment="1">
      <alignment horizontal="center" vertical="center" wrapText="1"/>
    </xf>
    <xf numFmtId="187" fontId="66" fillId="38" borderId="14" xfId="33" applyNumberFormat="1" applyFont="1" applyFill="1" applyBorder="1" applyAlignment="1" applyProtection="1">
      <alignment horizontal="left" vertical="center" wrapText="1"/>
      <protection locked="0"/>
    </xf>
    <xf numFmtId="199" fontId="66" fillId="7" borderId="14" xfId="0" applyNumberFormat="1" applyFont="1" applyFill="1" applyBorder="1" applyAlignment="1">
      <alignment horizontal="center" vertical="center" wrapText="1"/>
    </xf>
    <xf numFmtId="49" fontId="62" fillId="31" borderId="14" xfId="55" applyNumberFormat="1" applyFont="1" applyFill="1" applyBorder="1" applyAlignment="1">
      <alignment horizontal="center" vertical="center"/>
      <protection/>
    </xf>
    <xf numFmtId="0" fontId="62" fillId="31" borderId="14" xfId="55" applyNumberFormat="1" applyFont="1" applyFill="1" applyBorder="1" applyAlignment="1">
      <alignment vertical="center" wrapText="1"/>
      <protection/>
    </xf>
    <xf numFmtId="199" fontId="62" fillId="31" borderId="14" xfId="55" applyNumberFormat="1" applyFont="1" applyFill="1" applyBorder="1" applyAlignment="1">
      <alignment horizontal="center" vertical="center"/>
      <protection/>
    </xf>
    <xf numFmtId="192" fontId="62" fillId="0" borderId="14" xfId="0" applyNumberFormat="1" applyFont="1" applyFill="1" applyBorder="1" applyAlignment="1">
      <alignment horizontal="center" vertical="center" wrapText="1"/>
    </xf>
    <xf numFmtId="49" fontId="62" fillId="4" borderId="14" xfId="55" applyNumberFormat="1" applyFont="1" applyFill="1" applyBorder="1" applyAlignment="1">
      <alignment horizontal="center" vertical="center"/>
      <protection/>
    </xf>
    <xf numFmtId="0" fontId="62" fillId="4" borderId="14" xfId="55" applyNumberFormat="1" applyFont="1" applyFill="1" applyBorder="1" applyAlignment="1">
      <alignment vertical="center" wrapText="1"/>
      <protection/>
    </xf>
    <xf numFmtId="199" fontId="62" fillId="4" borderId="14" xfId="55" applyNumberFormat="1" applyFont="1" applyFill="1" applyBorder="1" applyAlignment="1">
      <alignment horizontal="center" vertical="center"/>
      <protection/>
    </xf>
    <xf numFmtId="199" fontId="62" fillId="31" borderId="14" xfId="55" applyNumberFormat="1" applyFont="1" applyFill="1" applyBorder="1" applyAlignment="1">
      <alignment horizontal="center" vertical="center" wrapText="1"/>
      <protection/>
    </xf>
    <xf numFmtId="49" fontId="62" fillId="0" borderId="14" xfId="0" applyNumberFormat="1" applyFont="1" applyFill="1" applyBorder="1" applyAlignment="1">
      <alignment horizontal="center" vertical="center" wrapText="1"/>
    </xf>
    <xf numFmtId="199" fontId="62" fillId="0" borderId="14" xfId="0" applyNumberFormat="1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vertical="center" wrapText="1"/>
    </xf>
    <xf numFmtId="49" fontId="66" fillId="31" borderId="14" xfId="55" applyNumberFormat="1" applyFont="1" applyFill="1" applyBorder="1" applyAlignment="1">
      <alignment horizontal="center" vertical="center"/>
      <protection/>
    </xf>
    <xf numFmtId="0" fontId="66" fillId="31" borderId="14" xfId="55" applyNumberFormat="1" applyFont="1" applyFill="1" applyBorder="1" applyAlignment="1">
      <alignment vertical="center" wrapText="1"/>
      <protection/>
    </xf>
    <xf numFmtId="199" fontId="66" fillId="31" borderId="14" xfId="55" applyNumberFormat="1" applyFont="1" applyFill="1" applyBorder="1" applyAlignment="1">
      <alignment horizontal="center" vertical="center"/>
      <protection/>
    </xf>
    <xf numFmtId="199" fontId="66" fillId="31" borderId="14" xfId="55" applyNumberFormat="1" applyFont="1" applyFill="1" applyBorder="1" applyAlignment="1">
      <alignment horizontal="center" vertical="center" wrapText="1"/>
      <protection/>
    </xf>
    <xf numFmtId="0" fontId="7" fillId="0" borderId="29" xfId="0" applyFont="1" applyFill="1" applyBorder="1" applyAlignment="1">
      <alignment horizontal="center" vertical="center" wrapText="1"/>
    </xf>
    <xf numFmtId="0" fontId="67" fillId="0" borderId="29" xfId="0" applyNumberFormat="1" applyFont="1" applyFill="1" applyBorder="1" applyAlignment="1">
      <alignment horizontal="center" vertical="center"/>
    </xf>
    <xf numFmtId="0" fontId="68" fillId="0" borderId="17" xfId="0" applyNumberFormat="1" applyFont="1" applyFill="1" applyBorder="1" applyAlignment="1">
      <alignment horizontal="center" vertical="center"/>
    </xf>
    <xf numFmtId="0" fontId="68" fillId="0" borderId="11" xfId="0" applyNumberFormat="1" applyFont="1" applyFill="1" applyBorder="1" applyAlignment="1">
      <alignment horizontal="center" vertical="center"/>
    </xf>
    <xf numFmtId="0" fontId="69" fillId="0" borderId="14" xfId="0" applyFont="1" applyFill="1" applyBorder="1" applyAlignment="1">
      <alignment horizontal="center" vertical="center" wrapText="1"/>
    </xf>
    <xf numFmtId="49" fontId="59" fillId="0" borderId="14" xfId="55" applyNumberFormat="1" applyFont="1" applyFill="1" applyBorder="1" applyAlignment="1">
      <alignment horizontal="left" vertical="center" wrapText="1"/>
      <protection/>
    </xf>
    <xf numFmtId="192" fontId="59" fillId="0" borderId="14" xfId="0" applyNumberFormat="1" applyFont="1" applyFill="1" applyBorder="1" applyAlignment="1">
      <alignment vertical="center" wrapText="1"/>
    </xf>
    <xf numFmtId="199" fontId="65" fillId="5" borderId="14" xfId="0" applyNumberFormat="1" applyFont="1" applyFill="1" applyBorder="1" applyAlignment="1">
      <alignment vertical="center" wrapText="1"/>
    </xf>
    <xf numFmtId="199" fontId="65" fillId="34" borderId="14" xfId="0" applyNumberFormat="1" applyFont="1" applyFill="1" applyBorder="1" applyAlignment="1">
      <alignment vertical="center" wrapText="1"/>
    </xf>
    <xf numFmtId="199" fontId="65" fillId="36" borderId="14" xfId="0" applyNumberFormat="1" applyFont="1" applyFill="1" applyBorder="1" applyAlignment="1">
      <alignment vertical="center" wrapText="1"/>
    </xf>
    <xf numFmtId="199" fontId="59" fillId="0" borderId="14" xfId="55" applyNumberFormat="1" applyFont="1" applyBorder="1" applyAlignment="1">
      <alignment vertical="center" wrapText="1"/>
      <protection/>
    </xf>
    <xf numFmtId="199" fontId="65" fillId="12" borderId="14" xfId="0" applyNumberFormat="1" applyFont="1" applyFill="1" applyBorder="1" applyAlignment="1">
      <alignment vertical="center" wrapText="1"/>
    </xf>
    <xf numFmtId="199" fontId="65" fillId="7" borderId="14" xfId="0" applyNumberFormat="1" applyFont="1" applyFill="1" applyBorder="1" applyAlignment="1">
      <alignment vertical="center" wrapText="1"/>
    </xf>
    <xf numFmtId="199" fontId="59" fillId="31" borderId="14" xfId="55" applyNumberFormat="1" applyFont="1" applyFill="1" applyBorder="1" applyAlignment="1">
      <alignment vertical="center" wrapText="1"/>
      <protection/>
    </xf>
    <xf numFmtId="199" fontId="59" fillId="4" borderId="14" xfId="55" applyNumberFormat="1" applyFont="1" applyFill="1" applyBorder="1" applyAlignment="1">
      <alignment vertical="center" wrapText="1"/>
      <protection/>
    </xf>
    <xf numFmtId="199" fontId="59" fillId="0" borderId="14" xfId="0" applyNumberFormat="1" applyFont="1" applyFill="1" applyBorder="1" applyAlignment="1">
      <alignment vertical="center" wrapText="1"/>
    </xf>
    <xf numFmtId="199" fontId="65" fillId="31" borderId="14" xfId="55" applyNumberFormat="1" applyFont="1" applyFill="1" applyBorder="1" applyAlignment="1">
      <alignment vertical="center" wrapText="1"/>
      <protection/>
    </xf>
    <xf numFmtId="187" fontId="70" fillId="0" borderId="14" xfId="33" applyNumberFormat="1" applyFont="1" applyFill="1" applyBorder="1" applyAlignment="1">
      <alignment horizontal="left" vertical="center" wrapText="1"/>
      <protection/>
    </xf>
    <xf numFmtId="187" fontId="70" fillId="39" borderId="14" xfId="33" applyNumberFormat="1" applyFont="1" applyFill="1" applyBorder="1" applyAlignment="1">
      <alignment horizontal="left" vertical="center" wrapText="1"/>
      <protection/>
    </xf>
    <xf numFmtId="199" fontId="59" fillId="0" borderId="15" xfId="0" applyNumberFormat="1" applyFont="1" applyFill="1" applyBorder="1" applyAlignment="1">
      <alignment vertical="center" wrapText="1"/>
    </xf>
    <xf numFmtId="199" fontId="65" fillId="0" borderId="14" xfId="0" applyNumberFormat="1" applyFont="1" applyFill="1" applyBorder="1" applyAlignment="1">
      <alignment vertical="center" wrapText="1"/>
    </xf>
    <xf numFmtId="199" fontId="71" fillId="39" borderId="14" xfId="0" applyNumberFormat="1" applyFont="1" applyFill="1" applyBorder="1" applyAlignment="1">
      <alignment horizontal="center" vertical="center" wrapText="1"/>
    </xf>
    <xf numFmtId="0" fontId="59" fillId="39" borderId="20" xfId="0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7" fillId="0" borderId="23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4" fontId="7" fillId="0" borderId="20" xfId="0" applyNumberFormat="1" applyFont="1" applyFill="1" applyBorder="1" applyAlignment="1">
      <alignment horizontal="center" vertical="center"/>
    </xf>
    <xf numFmtId="4" fontId="4" fillId="0" borderId="20" xfId="0" applyNumberFormat="1" applyFont="1" applyFill="1" applyBorder="1" applyAlignment="1">
      <alignment horizontal="center" vertical="center"/>
    </xf>
    <xf numFmtId="4" fontId="7" fillId="0" borderId="22" xfId="0" applyNumberFormat="1" applyFont="1" applyFill="1" applyBorder="1" applyAlignment="1">
      <alignment horizontal="center" vertical="center"/>
    </xf>
    <xf numFmtId="0" fontId="63" fillId="0" borderId="0" xfId="0" applyNumberFormat="1" applyFont="1" applyFill="1" applyBorder="1" applyAlignment="1">
      <alignment horizontal="center"/>
    </xf>
    <xf numFmtId="0" fontId="62" fillId="0" borderId="11" xfId="0" applyNumberFormat="1" applyFont="1" applyFill="1" applyBorder="1" applyAlignment="1">
      <alignment horizontal="center" vertical="center"/>
    </xf>
    <xf numFmtId="0" fontId="62" fillId="0" borderId="13" xfId="0" applyNumberFormat="1" applyFont="1" applyFill="1" applyBorder="1" applyAlignment="1">
      <alignment horizontal="center" vertical="center"/>
    </xf>
    <xf numFmtId="0" fontId="62" fillId="0" borderId="16" xfId="0" applyNumberFormat="1" applyFont="1" applyFill="1" applyBorder="1" applyAlignment="1">
      <alignment horizontal="center" vertical="center"/>
    </xf>
    <xf numFmtId="0" fontId="62" fillId="0" borderId="28" xfId="0" applyNumberFormat="1" applyFont="1" applyFill="1" applyBorder="1" applyAlignment="1">
      <alignment horizontal="center" vertical="center"/>
    </xf>
    <xf numFmtId="0" fontId="62" fillId="0" borderId="30" xfId="0" applyNumberFormat="1" applyFont="1" applyFill="1" applyBorder="1" applyAlignment="1">
      <alignment horizontal="center" vertical="center"/>
    </xf>
    <xf numFmtId="0" fontId="62" fillId="0" borderId="31" xfId="0" applyNumberFormat="1" applyFont="1" applyFill="1" applyBorder="1" applyAlignment="1">
      <alignment horizontal="center" vertical="center"/>
    </xf>
    <xf numFmtId="0" fontId="67" fillId="0" borderId="29" xfId="0" applyNumberFormat="1" applyFont="1" applyFill="1" applyBorder="1" applyAlignment="1">
      <alignment horizontal="center" vertical="center"/>
    </xf>
    <xf numFmtId="0" fontId="67" fillId="0" borderId="27" xfId="0" applyNumberFormat="1" applyFont="1" applyFill="1" applyBorder="1" applyAlignment="1">
      <alignment horizontal="center" vertical="center"/>
    </xf>
    <xf numFmtId="0" fontId="67" fillId="0" borderId="32" xfId="0" applyNumberFormat="1" applyFont="1" applyFill="1" applyBorder="1" applyAlignment="1">
      <alignment horizontal="center" vertical="center"/>
    </xf>
    <xf numFmtId="0" fontId="61" fillId="0" borderId="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center"/>
    </xf>
    <xf numFmtId="0" fontId="5" fillId="0" borderId="28" xfId="0" applyNumberFormat="1" applyFont="1" applyBorder="1" applyAlignment="1">
      <alignment horizontal="center" vertical="top"/>
    </xf>
    <xf numFmtId="0" fontId="5" fillId="0" borderId="30" xfId="0" applyNumberFormat="1" applyFont="1" applyBorder="1" applyAlignment="1">
      <alignment horizontal="center" vertical="top"/>
    </xf>
    <xf numFmtId="49" fontId="5" fillId="0" borderId="28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199" fontId="6" fillId="0" borderId="28" xfId="0" applyNumberFormat="1" applyFont="1" applyBorder="1" applyAlignment="1">
      <alignment horizontal="center" vertical="center"/>
    </xf>
    <xf numFmtId="199" fontId="6" fillId="0" borderId="29" xfId="0" applyNumberFormat="1" applyFont="1" applyBorder="1" applyAlignment="1">
      <alignment horizontal="center" vertical="center"/>
    </xf>
    <xf numFmtId="199" fontId="5" fillId="0" borderId="28" xfId="0" applyNumberFormat="1" applyFont="1" applyBorder="1" applyAlignment="1">
      <alignment horizontal="center" vertical="center"/>
    </xf>
    <xf numFmtId="199" fontId="5" fillId="0" borderId="29" xfId="0" applyNumberFormat="1" applyFont="1" applyBorder="1" applyAlignment="1">
      <alignment horizontal="center" vertical="center"/>
    </xf>
    <xf numFmtId="199" fontId="6" fillId="0" borderId="11" xfId="0" applyNumberFormat="1" applyFont="1" applyBorder="1" applyAlignment="1">
      <alignment horizontal="left" vertical="center"/>
    </xf>
    <xf numFmtId="199" fontId="6" fillId="0" borderId="16" xfId="0" applyNumberFormat="1" applyFont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33" xfId="0" applyNumberFormat="1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2" fillId="0" borderId="37" xfId="0" applyFont="1" applyFill="1" applyBorder="1" applyAlignment="1">
      <alignment horizontal="center" vertical="center" wrapText="1"/>
    </xf>
    <xf numFmtId="0" fontId="72" fillId="0" borderId="38" xfId="0" applyFont="1" applyFill="1" applyBorder="1" applyAlignment="1">
      <alignment horizontal="center" vertical="center" wrapText="1"/>
    </xf>
    <xf numFmtId="0" fontId="72" fillId="0" borderId="39" xfId="0" applyFont="1" applyFill="1" applyBorder="1" applyAlignment="1">
      <alignment horizontal="center" vertical="center" wrapText="1"/>
    </xf>
    <xf numFmtId="0" fontId="72" fillId="0" borderId="40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0" fontId="41" fillId="0" borderId="0" xfId="0" applyNumberFormat="1" applyFont="1" applyFill="1" applyBorder="1" applyAlignment="1">
      <alignment horizontal="left" vertical="top"/>
    </xf>
    <xf numFmtId="0" fontId="41" fillId="0" borderId="0" xfId="0" applyNumberFormat="1" applyFont="1" applyFill="1" applyBorder="1" applyAlignment="1">
      <alignment horizontal="right" vertical="top"/>
    </xf>
    <xf numFmtId="49" fontId="5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3" xfId="54"/>
    <cellStyle name="Обычный 7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CA118"/>
  <sheetViews>
    <sheetView zoomScaleSheetLayoutView="100" zoomScalePageLayoutView="0" workbookViewId="0" topLeftCell="A1">
      <selection activeCell="A6" sqref="A6:I6"/>
    </sheetView>
  </sheetViews>
  <sheetFormatPr defaultColWidth="1.37890625" defaultRowHeight="12.75" outlineLevelRow="1"/>
  <cols>
    <col min="1" max="1" width="24.625" style="69" customWidth="1"/>
    <col min="2" max="2" width="97.375" style="69" customWidth="1"/>
    <col min="3" max="3" width="12.25390625" style="69" customWidth="1"/>
    <col min="4" max="4" width="11.875" style="69" customWidth="1"/>
    <col min="5" max="5" width="9.00390625" style="69" customWidth="1"/>
    <col min="6" max="6" width="8.375" style="69" customWidth="1"/>
    <col min="7" max="8" width="10.125" style="69" customWidth="1"/>
    <col min="9" max="9" width="20.75390625" style="69" customWidth="1"/>
    <col min="10" max="16384" width="1.37890625" style="69" customWidth="1"/>
  </cols>
  <sheetData>
    <row r="1" spans="2:9" s="61" customFormat="1" ht="11.25">
      <c r="B1" s="46" t="s">
        <v>98</v>
      </c>
      <c r="I1" s="62" t="s">
        <v>31</v>
      </c>
    </row>
    <row r="2" s="61" customFormat="1" ht="11.25">
      <c r="I2" s="62" t="s">
        <v>11</v>
      </c>
    </row>
    <row r="3" s="61" customFormat="1" ht="11.25">
      <c r="I3" s="62" t="s">
        <v>71</v>
      </c>
    </row>
    <row r="4" s="63" customFormat="1" ht="12"/>
    <row r="5" spans="1:79" s="79" customFormat="1" ht="14.25">
      <c r="A5" s="192" t="s">
        <v>33</v>
      </c>
      <c r="B5" s="192"/>
      <c r="C5" s="192"/>
      <c r="D5" s="192"/>
      <c r="E5" s="192"/>
      <c r="F5" s="192"/>
      <c r="G5" s="192"/>
      <c r="H5" s="192"/>
      <c r="I5" s="192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</row>
    <row r="6" spans="1:79" s="79" customFormat="1" ht="14.25">
      <c r="A6" s="192" t="s">
        <v>34</v>
      </c>
      <c r="B6" s="192"/>
      <c r="C6" s="192"/>
      <c r="D6" s="192"/>
      <c r="E6" s="192"/>
      <c r="F6" s="192"/>
      <c r="G6" s="192"/>
      <c r="H6" s="192"/>
      <c r="I6" s="192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</row>
    <row r="7" s="65" customFormat="1" ht="12"/>
    <row r="8" spans="6:9" s="65" customFormat="1" ht="12">
      <c r="F8" s="242"/>
      <c r="G8" s="242"/>
      <c r="H8" s="242"/>
      <c r="I8" s="243" t="s">
        <v>12</v>
      </c>
    </row>
    <row r="9" spans="6:9" s="65" customFormat="1" ht="12">
      <c r="F9" s="242"/>
      <c r="G9" s="242"/>
      <c r="H9" s="242"/>
      <c r="I9" s="243" t="s">
        <v>99</v>
      </c>
    </row>
    <row r="10" spans="6:9" s="65" customFormat="1" ht="19.5" customHeight="1">
      <c r="F10" s="242"/>
      <c r="G10" s="244"/>
      <c r="H10" s="244" t="s">
        <v>216</v>
      </c>
      <c r="I10" s="243"/>
    </row>
    <row r="11" spans="6:9" s="66" customFormat="1" ht="10.5">
      <c r="F11" s="245"/>
      <c r="G11" s="246"/>
      <c r="H11" s="246"/>
      <c r="I11" s="246"/>
    </row>
    <row r="12" spans="6:9" s="65" customFormat="1" ht="12">
      <c r="F12" s="242"/>
      <c r="G12" s="247"/>
      <c r="H12" s="247"/>
      <c r="I12" s="243" t="s">
        <v>215</v>
      </c>
    </row>
    <row r="13" spans="6:9" s="65" customFormat="1" ht="12">
      <c r="F13" s="242"/>
      <c r="G13" s="248"/>
      <c r="H13" s="249"/>
      <c r="I13" s="243" t="s">
        <v>70</v>
      </c>
    </row>
    <row r="14" spans="6:9" s="65" customFormat="1" ht="12">
      <c r="F14" s="242"/>
      <c r="G14" s="242"/>
      <c r="H14" s="242"/>
      <c r="I14" s="242"/>
    </row>
    <row r="15" spans="1:9" s="67" customFormat="1" ht="28.5" customHeight="1">
      <c r="A15" s="193" t="s">
        <v>2</v>
      </c>
      <c r="B15" s="193" t="s">
        <v>3</v>
      </c>
      <c r="C15" s="80" t="s">
        <v>13</v>
      </c>
      <c r="D15" s="196" t="s">
        <v>212</v>
      </c>
      <c r="E15" s="197"/>
      <c r="F15" s="197"/>
      <c r="G15" s="197"/>
      <c r="H15" s="198"/>
      <c r="I15" s="76" t="s">
        <v>22</v>
      </c>
    </row>
    <row r="16" spans="1:9" s="67" customFormat="1" ht="12">
      <c r="A16" s="194"/>
      <c r="B16" s="194"/>
      <c r="C16" s="68" t="s">
        <v>14</v>
      </c>
      <c r="D16" s="199" t="s">
        <v>217</v>
      </c>
      <c r="E16" s="200"/>
      <c r="F16" s="200"/>
      <c r="G16" s="200"/>
      <c r="H16" s="201"/>
      <c r="I16" s="77" t="s">
        <v>23</v>
      </c>
    </row>
    <row r="17" spans="1:9" s="67" customFormat="1" ht="12">
      <c r="A17" s="194"/>
      <c r="B17" s="194"/>
      <c r="C17" s="68" t="s">
        <v>15</v>
      </c>
      <c r="D17" s="80" t="s">
        <v>72</v>
      </c>
      <c r="E17" s="193" t="s">
        <v>17</v>
      </c>
      <c r="F17" s="193" t="s">
        <v>18</v>
      </c>
      <c r="G17" s="193" t="s">
        <v>32</v>
      </c>
      <c r="H17" s="193" t="s">
        <v>21</v>
      </c>
      <c r="I17" s="77" t="s">
        <v>24</v>
      </c>
    </row>
    <row r="18" spans="1:9" s="67" customFormat="1" ht="12">
      <c r="A18" s="194"/>
      <c r="B18" s="194"/>
      <c r="C18" s="68" t="s">
        <v>30</v>
      </c>
      <c r="D18" s="162" t="s">
        <v>217</v>
      </c>
      <c r="E18" s="195"/>
      <c r="F18" s="195"/>
      <c r="G18" s="195"/>
      <c r="H18" s="195"/>
      <c r="I18" s="77" t="s">
        <v>36</v>
      </c>
    </row>
    <row r="19" spans="1:9" s="67" customFormat="1" ht="12" customHeight="1">
      <c r="A19" s="194"/>
      <c r="B19" s="194"/>
      <c r="C19" s="68"/>
      <c r="D19" s="193" t="s">
        <v>29</v>
      </c>
      <c r="E19" s="193" t="s">
        <v>19</v>
      </c>
      <c r="F19" s="193" t="s">
        <v>19</v>
      </c>
      <c r="G19" s="193" t="s">
        <v>103</v>
      </c>
      <c r="H19" s="193" t="s">
        <v>103</v>
      </c>
      <c r="I19" s="77" t="s">
        <v>25</v>
      </c>
    </row>
    <row r="20" spans="1:9" s="67" customFormat="1" ht="11.25" customHeight="1">
      <c r="A20" s="195"/>
      <c r="B20" s="195"/>
      <c r="C20" s="81"/>
      <c r="D20" s="195"/>
      <c r="E20" s="195"/>
      <c r="F20" s="195"/>
      <c r="G20" s="195"/>
      <c r="H20" s="195"/>
      <c r="I20" s="78" t="s">
        <v>26</v>
      </c>
    </row>
    <row r="21" spans="1:9" ht="24.75" customHeight="1">
      <c r="A21" s="83" t="s">
        <v>104</v>
      </c>
      <c r="B21" s="84" t="s">
        <v>105</v>
      </c>
      <c r="C21" s="85">
        <f aca="true" t="shared" si="0" ref="C21:I21">C31+C64+C99+C104+C108+C110</f>
        <v>0</v>
      </c>
      <c r="D21" s="168">
        <f t="shared" si="0"/>
        <v>27.089</v>
      </c>
      <c r="E21" s="168">
        <f t="shared" si="0"/>
        <v>0</v>
      </c>
      <c r="F21" s="168">
        <f t="shared" si="0"/>
        <v>0</v>
      </c>
      <c r="G21" s="168">
        <f t="shared" si="0"/>
        <v>17.180999999999997</v>
      </c>
      <c r="H21" s="168">
        <f t="shared" si="0"/>
        <v>9.908</v>
      </c>
      <c r="I21" s="85">
        <f t="shared" si="0"/>
        <v>0</v>
      </c>
    </row>
    <row r="22" spans="1:9" ht="17.25" customHeight="1">
      <c r="A22" s="86"/>
      <c r="B22" s="87" t="s">
        <v>81</v>
      </c>
      <c r="C22" s="88">
        <f aca="true" t="shared" si="1" ref="C22:H22">C72+C88</f>
        <v>0</v>
      </c>
      <c r="D22" s="88">
        <f t="shared" si="1"/>
        <v>16.836</v>
      </c>
      <c r="E22" s="88">
        <f t="shared" si="1"/>
        <v>0</v>
      </c>
      <c r="F22" s="88">
        <f t="shared" si="1"/>
        <v>0</v>
      </c>
      <c r="G22" s="88">
        <f t="shared" si="1"/>
        <v>16.836</v>
      </c>
      <c r="H22" s="88">
        <f t="shared" si="1"/>
        <v>0</v>
      </c>
      <c r="I22" s="88">
        <f>I72</f>
        <v>0</v>
      </c>
    </row>
    <row r="23" spans="1:9" ht="18.75" customHeight="1">
      <c r="A23" s="89"/>
      <c r="B23" s="90" t="s">
        <v>82</v>
      </c>
      <c r="C23" s="91">
        <f aca="true" t="shared" si="2" ref="C23:H23">C105</f>
        <v>0</v>
      </c>
      <c r="D23" s="91">
        <f t="shared" si="2"/>
        <v>10.253</v>
      </c>
      <c r="E23" s="91">
        <f t="shared" si="2"/>
        <v>0</v>
      </c>
      <c r="F23" s="91">
        <f t="shared" si="2"/>
        <v>0</v>
      </c>
      <c r="G23" s="91">
        <f t="shared" si="2"/>
        <v>0.345</v>
      </c>
      <c r="H23" s="91">
        <f t="shared" si="2"/>
        <v>9.908</v>
      </c>
      <c r="I23" s="91"/>
    </row>
    <row r="24" spans="1:9" ht="24.75" customHeight="1">
      <c r="A24" s="83" t="s">
        <v>106</v>
      </c>
      <c r="B24" s="84" t="s">
        <v>107</v>
      </c>
      <c r="C24" s="85">
        <f aca="true" t="shared" si="3" ref="C24:I24">C31</f>
        <v>0</v>
      </c>
      <c r="D24" s="168">
        <f t="shared" si="3"/>
        <v>0</v>
      </c>
      <c r="E24" s="168">
        <f t="shared" si="3"/>
        <v>0</v>
      </c>
      <c r="F24" s="168">
        <f t="shared" si="3"/>
        <v>0</v>
      </c>
      <c r="G24" s="168">
        <f t="shared" si="3"/>
        <v>0</v>
      </c>
      <c r="H24" s="168">
        <f t="shared" si="3"/>
        <v>0</v>
      </c>
      <c r="I24" s="85">
        <f t="shared" si="3"/>
        <v>0</v>
      </c>
    </row>
    <row r="25" spans="1:9" ht="24.75" customHeight="1">
      <c r="A25" s="83" t="s">
        <v>108</v>
      </c>
      <c r="B25" s="84" t="s">
        <v>109</v>
      </c>
      <c r="C25" s="85">
        <f aca="true" t="shared" si="4" ref="C25:I25">C64</f>
        <v>0</v>
      </c>
      <c r="D25" s="168">
        <f t="shared" si="4"/>
        <v>16.836</v>
      </c>
      <c r="E25" s="168">
        <f t="shared" si="4"/>
        <v>0</v>
      </c>
      <c r="F25" s="168">
        <f t="shared" si="4"/>
        <v>0</v>
      </c>
      <c r="G25" s="168">
        <f t="shared" si="4"/>
        <v>16.836</v>
      </c>
      <c r="H25" s="168">
        <f t="shared" si="4"/>
        <v>0</v>
      </c>
      <c r="I25" s="85">
        <f t="shared" si="4"/>
        <v>0</v>
      </c>
    </row>
    <row r="26" spans="1:9" ht="24.75" customHeight="1">
      <c r="A26" s="83" t="s">
        <v>110</v>
      </c>
      <c r="B26" s="84" t="s">
        <v>111</v>
      </c>
      <c r="C26" s="85">
        <f aca="true" t="shared" si="5" ref="C26:I26">C99</f>
        <v>0</v>
      </c>
      <c r="D26" s="168">
        <f t="shared" si="5"/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85">
        <f t="shared" si="5"/>
        <v>0</v>
      </c>
    </row>
    <row r="27" spans="1:9" ht="24.75" customHeight="1">
      <c r="A27" s="83" t="s">
        <v>112</v>
      </c>
      <c r="B27" s="84" t="s">
        <v>113</v>
      </c>
      <c r="C27" s="85">
        <f aca="true" t="shared" si="6" ref="C27:I27">C104</f>
        <v>0</v>
      </c>
      <c r="D27" s="168">
        <f t="shared" si="6"/>
        <v>10.253</v>
      </c>
      <c r="E27" s="168">
        <f t="shared" si="6"/>
        <v>0</v>
      </c>
      <c r="F27" s="168">
        <f t="shared" si="6"/>
        <v>0</v>
      </c>
      <c r="G27" s="168">
        <f t="shared" si="6"/>
        <v>0.345</v>
      </c>
      <c r="H27" s="168">
        <f t="shared" si="6"/>
        <v>9.908</v>
      </c>
      <c r="I27" s="85">
        <f t="shared" si="6"/>
        <v>0</v>
      </c>
    </row>
    <row r="28" spans="1:9" ht="24.75" customHeight="1">
      <c r="A28" s="83" t="s">
        <v>114</v>
      </c>
      <c r="B28" s="84" t="s">
        <v>115</v>
      </c>
      <c r="C28" s="85">
        <f aca="true" t="shared" si="7" ref="C28:I28">C108</f>
        <v>0</v>
      </c>
      <c r="D28" s="168">
        <f t="shared" si="7"/>
        <v>0</v>
      </c>
      <c r="E28" s="168">
        <f t="shared" si="7"/>
        <v>0</v>
      </c>
      <c r="F28" s="168">
        <f t="shared" si="7"/>
        <v>0</v>
      </c>
      <c r="G28" s="168">
        <f t="shared" si="7"/>
        <v>0</v>
      </c>
      <c r="H28" s="168">
        <f t="shared" si="7"/>
        <v>0</v>
      </c>
      <c r="I28" s="85">
        <f t="shared" si="7"/>
        <v>0</v>
      </c>
    </row>
    <row r="29" spans="1:9" ht="24.75" customHeight="1">
      <c r="A29" s="83" t="s">
        <v>116</v>
      </c>
      <c r="B29" s="84" t="s">
        <v>117</v>
      </c>
      <c r="C29" s="85">
        <f aca="true" t="shared" si="8" ref="C29:I29">C110</f>
        <v>0</v>
      </c>
      <c r="D29" s="168">
        <f t="shared" si="8"/>
        <v>0</v>
      </c>
      <c r="E29" s="168">
        <f t="shared" si="8"/>
        <v>0</v>
      </c>
      <c r="F29" s="168">
        <f t="shared" si="8"/>
        <v>0</v>
      </c>
      <c r="G29" s="168">
        <f t="shared" si="8"/>
        <v>0</v>
      </c>
      <c r="H29" s="168">
        <f t="shared" si="8"/>
        <v>0</v>
      </c>
      <c r="I29" s="85">
        <f t="shared" si="8"/>
        <v>0</v>
      </c>
    </row>
    <row r="30" spans="1:9" ht="24" customHeight="1">
      <c r="A30" s="92" t="s">
        <v>0</v>
      </c>
      <c r="B30" s="93" t="s">
        <v>118</v>
      </c>
      <c r="C30" s="94">
        <f aca="true" t="shared" si="9" ref="C30:I30">C21</f>
        <v>0</v>
      </c>
      <c r="D30" s="171">
        <f t="shared" si="9"/>
        <v>27.089</v>
      </c>
      <c r="E30" s="171">
        <f t="shared" si="9"/>
        <v>0</v>
      </c>
      <c r="F30" s="171">
        <f t="shared" si="9"/>
        <v>0</v>
      </c>
      <c r="G30" s="171">
        <f t="shared" si="9"/>
        <v>17.180999999999997</v>
      </c>
      <c r="H30" s="171">
        <f t="shared" si="9"/>
        <v>9.908</v>
      </c>
      <c r="I30" s="94">
        <f t="shared" si="9"/>
        <v>0</v>
      </c>
    </row>
    <row r="31" spans="1:9" ht="24.75" customHeight="1" hidden="1" outlineLevel="1">
      <c r="A31" s="95" t="s">
        <v>77</v>
      </c>
      <c r="B31" s="96" t="s">
        <v>119</v>
      </c>
      <c r="C31" s="97">
        <f aca="true" t="shared" si="10" ref="C31:I31">C32+C39+C44+C59</f>
        <v>0</v>
      </c>
      <c r="D31" s="172">
        <f t="shared" si="10"/>
        <v>0</v>
      </c>
      <c r="E31" s="172">
        <f t="shared" si="10"/>
        <v>0</v>
      </c>
      <c r="F31" s="172">
        <f t="shared" si="10"/>
        <v>0</v>
      </c>
      <c r="G31" s="172">
        <f t="shared" si="10"/>
        <v>0</v>
      </c>
      <c r="H31" s="172">
        <f t="shared" si="10"/>
        <v>0</v>
      </c>
      <c r="I31" s="97">
        <f t="shared" si="10"/>
        <v>0</v>
      </c>
    </row>
    <row r="32" spans="1:9" ht="24.75" customHeight="1" hidden="1" outlineLevel="1">
      <c r="A32" s="98" t="s">
        <v>78</v>
      </c>
      <c r="B32" s="99" t="s">
        <v>120</v>
      </c>
      <c r="C32" s="100">
        <f aca="true" t="shared" si="11" ref="C32:I32">C33+C35+C37</f>
        <v>0</v>
      </c>
      <c r="D32" s="173">
        <f t="shared" si="11"/>
        <v>0</v>
      </c>
      <c r="E32" s="173">
        <f t="shared" si="11"/>
        <v>0</v>
      </c>
      <c r="F32" s="173">
        <f t="shared" si="11"/>
        <v>0</v>
      </c>
      <c r="G32" s="173">
        <f t="shared" si="11"/>
        <v>0</v>
      </c>
      <c r="H32" s="173">
        <f t="shared" si="11"/>
        <v>0</v>
      </c>
      <c r="I32" s="100">
        <f t="shared" si="11"/>
        <v>0</v>
      </c>
    </row>
    <row r="33" spans="1:9" ht="24.75" customHeight="1" hidden="1" outlineLevel="1">
      <c r="A33" s="101" t="s">
        <v>79</v>
      </c>
      <c r="B33" s="102" t="s">
        <v>121</v>
      </c>
      <c r="C33" s="103">
        <v>0</v>
      </c>
      <c r="D33" s="174">
        <v>0</v>
      </c>
      <c r="E33" s="174">
        <v>0</v>
      </c>
      <c r="F33" s="174">
        <v>0</v>
      </c>
      <c r="G33" s="174">
        <v>0</v>
      </c>
      <c r="H33" s="174">
        <v>0</v>
      </c>
      <c r="I33" s="103">
        <v>0</v>
      </c>
    </row>
    <row r="34" spans="1:9" ht="14.25" customHeight="1" hidden="1" outlineLevel="1">
      <c r="A34" s="104">
        <v>0</v>
      </c>
      <c r="B34" s="104">
        <v>0</v>
      </c>
      <c r="C34" s="104">
        <v>0</v>
      </c>
      <c r="D34" s="167">
        <v>0</v>
      </c>
      <c r="E34" s="167">
        <v>0</v>
      </c>
      <c r="F34" s="167">
        <v>0</v>
      </c>
      <c r="G34" s="167">
        <v>0</v>
      </c>
      <c r="H34" s="167">
        <v>0</v>
      </c>
      <c r="I34" s="104">
        <v>0</v>
      </c>
    </row>
    <row r="35" spans="1:9" ht="24.75" customHeight="1" hidden="1" outlineLevel="1">
      <c r="A35" s="101" t="s">
        <v>80</v>
      </c>
      <c r="B35" s="102" t="s">
        <v>122</v>
      </c>
      <c r="C35" s="103">
        <v>0</v>
      </c>
      <c r="D35" s="174">
        <v>0</v>
      </c>
      <c r="E35" s="174">
        <v>0</v>
      </c>
      <c r="F35" s="174">
        <v>0</v>
      </c>
      <c r="G35" s="174">
        <v>0</v>
      </c>
      <c r="H35" s="174">
        <v>0</v>
      </c>
      <c r="I35" s="103">
        <v>0</v>
      </c>
    </row>
    <row r="36" spans="1:9" ht="14.25" customHeight="1" hidden="1" outlineLevel="1">
      <c r="A36" s="104">
        <v>0</v>
      </c>
      <c r="B36" s="104">
        <v>0</v>
      </c>
      <c r="C36" s="104">
        <v>0</v>
      </c>
      <c r="D36" s="167">
        <v>0</v>
      </c>
      <c r="E36" s="167">
        <v>0</v>
      </c>
      <c r="F36" s="167">
        <v>0</v>
      </c>
      <c r="G36" s="167">
        <v>0</v>
      </c>
      <c r="H36" s="167">
        <v>0</v>
      </c>
      <c r="I36" s="104">
        <v>0</v>
      </c>
    </row>
    <row r="37" spans="1:9" ht="24.75" customHeight="1" hidden="1" outlineLevel="1">
      <c r="A37" s="101" t="s">
        <v>123</v>
      </c>
      <c r="B37" s="102" t="s">
        <v>124</v>
      </c>
      <c r="C37" s="103">
        <f aca="true" t="shared" si="12" ref="C37:I37">C38</f>
        <v>0</v>
      </c>
      <c r="D37" s="174">
        <f t="shared" si="12"/>
        <v>0</v>
      </c>
      <c r="E37" s="174">
        <f t="shared" si="12"/>
        <v>0</v>
      </c>
      <c r="F37" s="174">
        <f t="shared" si="12"/>
        <v>0</v>
      </c>
      <c r="G37" s="174">
        <f t="shared" si="12"/>
        <v>0</v>
      </c>
      <c r="H37" s="174">
        <f t="shared" si="12"/>
        <v>0</v>
      </c>
      <c r="I37" s="103">
        <f t="shared" si="12"/>
        <v>0</v>
      </c>
    </row>
    <row r="38" spans="1:9" ht="14.25" customHeight="1" hidden="1" outlineLevel="1">
      <c r="A38" s="104">
        <v>0</v>
      </c>
      <c r="B38" s="104">
        <v>0</v>
      </c>
      <c r="C38" s="104">
        <v>0</v>
      </c>
      <c r="D38" s="167">
        <v>0</v>
      </c>
      <c r="E38" s="167">
        <v>0</v>
      </c>
      <c r="F38" s="167">
        <v>0</v>
      </c>
      <c r="G38" s="167">
        <v>0</v>
      </c>
      <c r="H38" s="167">
        <v>0</v>
      </c>
      <c r="I38" s="104">
        <v>0</v>
      </c>
    </row>
    <row r="39" spans="1:9" ht="24.75" customHeight="1" hidden="1" outlineLevel="1">
      <c r="A39" s="98" t="s">
        <v>125</v>
      </c>
      <c r="B39" s="99" t="s">
        <v>126</v>
      </c>
      <c r="C39" s="100">
        <f aca="true" t="shared" si="13" ref="C39:I39">C40+C42</f>
        <v>0</v>
      </c>
      <c r="D39" s="173">
        <f t="shared" si="13"/>
        <v>0</v>
      </c>
      <c r="E39" s="173">
        <f t="shared" si="13"/>
        <v>0</v>
      </c>
      <c r="F39" s="173">
        <f t="shared" si="13"/>
        <v>0</v>
      </c>
      <c r="G39" s="173">
        <f t="shared" si="13"/>
        <v>0</v>
      </c>
      <c r="H39" s="173">
        <f t="shared" si="13"/>
        <v>0</v>
      </c>
      <c r="I39" s="100">
        <f t="shared" si="13"/>
        <v>0</v>
      </c>
    </row>
    <row r="40" spans="1:9" ht="24.75" customHeight="1" hidden="1" outlineLevel="1">
      <c r="A40" s="101" t="s">
        <v>127</v>
      </c>
      <c r="B40" s="102" t="s">
        <v>128</v>
      </c>
      <c r="C40" s="103">
        <f aca="true" t="shared" si="14" ref="C40:I40">C41</f>
        <v>0</v>
      </c>
      <c r="D40" s="174">
        <f t="shared" si="14"/>
        <v>0</v>
      </c>
      <c r="E40" s="174">
        <f t="shared" si="14"/>
        <v>0</v>
      </c>
      <c r="F40" s="174">
        <f t="shared" si="14"/>
        <v>0</v>
      </c>
      <c r="G40" s="174">
        <f t="shared" si="14"/>
        <v>0</v>
      </c>
      <c r="H40" s="174">
        <f t="shared" si="14"/>
        <v>0</v>
      </c>
      <c r="I40" s="103">
        <f t="shared" si="14"/>
        <v>0</v>
      </c>
    </row>
    <row r="41" spans="1:9" ht="14.25" customHeight="1" hidden="1" outlineLevel="1">
      <c r="A41" s="104">
        <v>0</v>
      </c>
      <c r="B41" s="104">
        <v>0</v>
      </c>
      <c r="C41" s="104">
        <v>0</v>
      </c>
      <c r="D41" s="167">
        <v>0</v>
      </c>
      <c r="E41" s="167">
        <v>0</v>
      </c>
      <c r="F41" s="167">
        <v>0</v>
      </c>
      <c r="G41" s="167">
        <v>0</v>
      </c>
      <c r="H41" s="167">
        <v>0</v>
      </c>
      <c r="I41" s="104">
        <v>0</v>
      </c>
    </row>
    <row r="42" spans="1:9" ht="24.75" customHeight="1" hidden="1" outlineLevel="1">
      <c r="A42" s="101" t="s">
        <v>129</v>
      </c>
      <c r="B42" s="102" t="s">
        <v>130</v>
      </c>
      <c r="C42" s="103">
        <f aca="true" t="shared" si="15" ref="C42:I42">C43</f>
        <v>0</v>
      </c>
      <c r="D42" s="174">
        <f t="shared" si="15"/>
        <v>0</v>
      </c>
      <c r="E42" s="174">
        <f t="shared" si="15"/>
        <v>0</v>
      </c>
      <c r="F42" s="174">
        <f t="shared" si="15"/>
        <v>0</v>
      </c>
      <c r="G42" s="174">
        <f t="shared" si="15"/>
        <v>0</v>
      </c>
      <c r="H42" s="174">
        <f t="shared" si="15"/>
        <v>0</v>
      </c>
      <c r="I42" s="103">
        <f t="shared" si="15"/>
        <v>0</v>
      </c>
    </row>
    <row r="43" spans="1:9" ht="14.25" customHeight="1" hidden="1" outlineLevel="1">
      <c r="A43" s="104">
        <v>0</v>
      </c>
      <c r="B43" s="104">
        <v>0</v>
      </c>
      <c r="C43" s="104">
        <v>0</v>
      </c>
      <c r="D43" s="167">
        <v>0</v>
      </c>
      <c r="E43" s="167">
        <v>0</v>
      </c>
      <c r="F43" s="167">
        <v>0</v>
      </c>
      <c r="G43" s="167">
        <v>0</v>
      </c>
      <c r="H43" s="167">
        <v>0</v>
      </c>
      <c r="I43" s="104">
        <v>0</v>
      </c>
    </row>
    <row r="44" spans="1:9" ht="24.75" customHeight="1" hidden="1" outlineLevel="1">
      <c r="A44" s="98" t="s">
        <v>131</v>
      </c>
      <c r="B44" s="99" t="s">
        <v>132</v>
      </c>
      <c r="C44" s="100">
        <f aca="true" t="shared" si="16" ref="C44:I44">C45+C52</f>
        <v>0</v>
      </c>
      <c r="D44" s="173">
        <f t="shared" si="16"/>
        <v>0</v>
      </c>
      <c r="E44" s="173">
        <f t="shared" si="16"/>
        <v>0</v>
      </c>
      <c r="F44" s="173">
        <f t="shared" si="16"/>
        <v>0</v>
      </c>
      <c r="G44" s="173">
        <f t="shared" si="16"/>
        <v>0</v>
      </c>
      <c r="H44" s="173">
        <f t="shared" si="16"/>
        <v>0</v>
      </c>
      <c r="I44" s="100">
        <f t="shared" si="16"/>
        <v>0</v>
      </c>
    </row>
    <row r="45" spans="1:9" ht="24.75" customHeight="1" hidden="1" outlineLevel="1">
      <c r="A45" s="101" t="s">
        <v>133</v>
      </c>
      <c r="B45" s="102" t="s">
        <v>134</v>
      </c>
      <c r="C45" s="103">
        <f aca="true" t="shared" si="17" ref="C45:I45">C46+C48+C50</f>
        <v>0</v>
      </c>
      <c r="D45" s="174">
        <f t="shared" si="17"/>
        <v>0</v>
      </c>
      <c r="E45" s="174">
        <f t="shared" si="17"/>
        <v>0</v>
      </c>
      <c r="F45" s="174">
        <f t="shared" si="17"/>
        <v>0</v>
      </c>
      <c r="G45" s="174">
        <f t="shared" si="17"/>
        <v>0</v>
      </c>
      <c r="H45" s="174">
        <f t="shared" si="17"/>
        <v>0</v>
      </c>
      <c r="I45" s="103">
        <f t="shared" si="17"/>
        <v>0</v>
      </c>
    </row>
    <row r="46" spans="1:9" ht="24.75" customHeight="1" hidden="1" outlineLevel="1">
      <c r="A46" s="105" t="s">
        <v>135</v>
      </c>
      <c r="B46" s="106" t="s">
        <v>136</v>
      </c>
      <c r="C46" s="107">
        <f aca="true" t="shared" si="18" ref="C46:I46">C47</f>
        <v>0</v>
      </c>
      <c r="D46" s="175">
        <f t="shared" si="18"/>
        <v>0</v>
      </c>
      <c r="E46" s="175">
        <f t="shared" si="18"/>
        <v>0</v>
      </c>
      <c r="F46" s="175">
        <f t="shared" si="18"/>
        <v>0</v>
      </c>
      <c r="G46" s="175">
        <f t="shared" si="18"/>
        <v>0</v>
      </c>
      <c r="H46" s="175">
        <f t="shared" si="18"/>
        <v>0</v>
      </c>
      <c r="I46" s="107">
        <f t="shared" si="18"/>
        <v>0</v>
      </c>
    </row>
    <row r="47" spans="1:9" ht="15" customHeight="1" hidden="1" outlineLevel="1">
      <c r="A47" s="104">
        <v>0</v>
      </c>
      <c r="B47" s="104">
        <v>0</v>
      </c>
      <c r="C47" s="104">
        <v>0</v>
      </c>
      <c r="D47" s="167">
        <v>0</v>
      </c>
      <c r="E47" s="167">
        <v>0</v>
      </c>
      <c r="F47" s="167">
        <v>0</v>
      </c>
      <c r="G47" s="167">
        <v>0</v>
      </c>
      <c r="H47" s="167">
        <v>0</v>
      </c>
      <c r="I47" s="104">
        <v>0</v>
      </c>
    </row>
    <row r="48" spans="1:9" ht="24.75" customHeight="1" hidden="1" outlineLevel="1">
      <c r="A48" s="105" t="s">
        <v>137</v>
      </c>
      <c r="B48" s="106" t="s">
        <v>138</v>
      </c>
      <c r="C48" s="107">
        <f aca="true" t="shared" si="19" ref="C48:I48">C49</f>
        <v>0</v>
      </c>
      <c r="D48" s="175">
        <f t="shared" si="19"/>
        <v>0</v>
      </c>
      <c r="E48" s="175">
        <f t="shared" si="19"/>
        <v>0</v>
      </c>
      <c r="F48" s="175">
        <f t="shared" si="19"/>
        <v>0</v>
      </c>
      <c r="G48" s="175">
        <f t="shared" si="19"/>
        <v>0</v>
      </c>
      <c r="H48" s="175">
        <f t="shared" si="19"/>
        <v>0</v>
      </c>
      <c r="I48" s="107">
        <f t="shared" si="19"/>
        <v>0</v>
      </c>
    </row>
    <row r="49" spans="1:9" ht="13.5" customHeight="1" hidden="1" outlineLevel="1">
      <c r="A49" s="104">
        <v>0</v>
      </c>
      <c r="B49" s="104">
        <v>0</v>
      </c>
      <c r="C49" s="104">
        <v>0</v>
      </c>
      <c r="D49" s="167">
        <v>0</v>
      </c>
      <c r="E49" s="167">
        <v>0</v>
      </c>
      <c r="F49" s="167">
        <v>0</v>
      </c>
      <c r="G49" s="167">
        <v>0</v>
      </c>
      <c r="H49" s="167">
        <v>0</v>
      </c>
      <c r="I49" s="104">
        <v>0</v>
      </c>
    </row>
    <row r="50" spans="1:9" ht="24.75" customHeight="1" hidden="1" outlineLevel="1">
      <c r="A50" s="105" t="s">
        <v>139</v>
      </c>
      <c r="B50" s="106" t="s">
        <v>140</v>
      </c>
      <c r="C50" s="107">
        <f aca="true" t="shared" si="20" ref="C50:I50">C51</f>
        <v>0</v>
      </c>
      <c r="D50" s="175">
        <f t="shared" si="20"/>
        <v>0</v>
      </c>
      <c r="E50" s="175">
        <f t="shared" si="20"/>
        <v>0</v>
      </c>
      <c r="F50" s="175">
        <f t="shared" si="20"/>
        <v>0</v>
      </c>
      <c r="G50" s="175">
        <f t="shared" si="20"/>
        <v>0</v>
      </c>
      <c r="H50" s="175">
        <f t="shared" si="20"/>
        <v>0</v>
      </c>
      <c r="I50" s="107">
        <f t="shared" si="20"/>
        <v>0</v>
      </c>
    </row>
    <row r="51" spans="1:9" ht="14.25" customHeight="1" hidden="1" outlineLevel="1">
      <c r="A51" s="104">
        <v>0</v>
      </c>
      <c r="B51" s="104">
        <v>0</v>
      </c>
      <c r="C51" s="104">
        <v>0</v>
      </c>
      <c r="D51" s="167">
        <v>0</v>
      </c>
      <c r="E51" s="167">
        <v>0</v>
      </c>
      <c r="F51" s="167">
        <v>0</v>
      </c>
      <c r="G51" s="167">
        <v>0</v>
      </c>
      <c r="H51" s="167">
        <v>0</v>
      </c>
      <c r="I51" s="104">
        <v>0</v>
      </c>
    </row>
    <row r="52" spans="1:9" ht="24.75" customHeight="1" hidden="1" outlineLevel="1">
      <c r="A52" s="101" t="s">
        <v>141</v>
      </c>
      <c r="B52" s="102" t="s">
        <v>134</v>
      </c>
      <c r="C52" s="103">
        <f aca="true" t="shared" si="21" ref="C52:I52">C53+C55+C57</f>
        <v>0</v>
      </c>
      <c r="D52" s="174">
        <f t="shared" si="21"/>
        <v>0</v>
      </c>
      <c r="E52" s="174">
        <f t="shared" si="21"/>
        <v>0</v>
      </c>
      <c r="F52" s="174">
        <f t="shared" si="21"/>
        <v>0</v>
      </c>
      <c r="G52" s="174">
        <f t="shared" si="21"/>
        <v>0</v>
      </c>
      <c r="H52" s="174">
        <f t="shared" si="21"/>
        <v>0</v>
      </c>
      <c r="I52" s="103">
        <f t="shared" si="21"/>
        <v>0</v>
      </c>
    </row>
    <row r="53" spans="1:9" ht="24.75" customHeight="1" hidden="1" outlineLevel="1">
      <c r="A53" s="105" t="s">
        <v>142</v>
      </c>
      <c r="B53" s="106" t="s">
        <v>136</v>
      </c>
      <c r="C53" s="107">
        <f aca="true" t="shared" si="22" ref="C53:I53">C54</f>
        <v>0</v>
      </c>
      <c r="D53" s="175">
        <f t="shared" si="22"/>
        <v>0</v>
      </c>
      <c r="E53" s="175">
        <f t="shared" si="22"/>
        <v>0</v>
      </c>
      <c r="F53" s="175">
        <f t="shared" si="22"/>
        <v>0</v>
      </c>
      <c r="G53" s="175">
        <f t="shared" si="22"/>
        <v>0</v>
      </c>
      <c r="H53" s="175">
        <f t="shared" si="22"/>
        <v>0</v>
      </c>
      <c r="I53" s="107">
        <f t="shared" si="22"/>
        <v>0</v>
      </c>
    </row>
    <row r="54" spans="1:9" ht="14.25" customHeight="1" hidden="1" outlineLevel="1">
      <c r="A54" s="104">
        <v>0</v>
      </c>
      <c r="B54" s="104">
        <v>0</v>
      </c>
      <c r="C54" s="104">
        <v>0</v>
      </c>
      <c r="D54" s="167">
        <v>0</v>
      </c>
      <c r="E54" s="167">
        <v>0</v>
      </c>
      <c r="F54" s="167">
        <v>0</v>
      </c>
      <c r="G54" s="167">
        <v>0</v>
      </c>
      <c r="H54" s="167">
        <v>0</v>
      </c>
      <c r="I54" s="104">
        <v>0</v>
      </c>
    </row>
    <row r="55" spans="1:9" ht="24.75" customHeight="1" hidden="1" outlineLevel="1">
      <c r="A55" s="105" t="s">
        <v>143</v>
      </c>
      <c r="B55" s="106" t="s">
        <v>138</v>
      </c>
      <c r="C55" s="107">
        <f aca="true" t="shared" si="23" ref="C55:I55">C56</f>
        <v>0</v>
      </c>
      <c r="D55" s="175">
        <f t="shared" si="23"/>
        <v>0</v>
      </c>
      <c r="E55" s="175">
        <f t="shared" si="23"/>
        <v>0</v>
      </c>
      <c r="F55" s="175">
        <f t="shared" si="23"/>
        <v>0</v>
      </c>
      <c r="G55" s="175">
        <f t="shared" si="23"/>
        <v>0</v>
      </c>
      <c r="H55" s="175">
        <f t="shared" si="23"/>
        <v>0</v>
      </c>
      <c r="I55" s="107">
        <f t="shared" si="23"/>
        <v>0</v>
      </c>
    </row>
    <row r="56" spans="1:9" ht="14.25" customHeight="1" hidden="1" outlineLevel="1">
      <c r="A56" s="104">
        <v>0</v>
      </c>
      <c r="B56" s="104">
        <v>0</v>
      </c>
      <c r="C56" s="104">
        <v>0</v>
      </c>
      <c r="D56" s="167">
        <v>0</v>
      </c>
      <c r="E56" s="167">
        <v>0</v>
      </c>
      <c r="F56" s="167">
        <v>0</v>
      </c>
      <c r="G56" s="167">
        <v>0</v>
      </c>
      <c r="H56" s="167">
        <v>0</v>
      </c>
      <c r="I56" s="104">
        <v>0</v>
      </c>
    </row>
    <row r="57" spans="1:9" ht="24.75" customHeight="1" hidden="1" outlineLevel="1">
      <c r="A57" s="105" t="s">
        <v>144</v>
      </c>
      <c r="B57" s="106" t="s">
        <v>145</v>
      </c>
      <c r="C57" s="107">
        <f aca="true" t="shared" si="24" ref="C57:I57">C58</f>
        <v>0</v>
      </c>
      <c r="D57" s="175">
        <f t="shared" si="24"/>
        <v>0</v>
      </c>
      <c r="E57" s="175">
        <f t="shared" si="24"/>
        <v>0</v>
      </c>
      <c r="F57" s="175">
        <f t="shared" si="24"/>
        <v>0</v>
      </c>
      <c r="G57" s="175">
        <f t="shared" si="24"/>
        <v>0</v>
      </c>
      <c r="H57" s="175">
        <f t="shared" si="24"/>
        <v>0</v>
      </c>
      <c r="I57" s="107">
        <f t="shared" si="24"/>
        <v>0</v>
      </c>
    </row>
    <row r="58" spans="1:9" ht="13.5" customHeight="1" hidden="1" outlineLevel="1">
      <c r="A58" s="104">
        <v>0</v>
      </c>
      <c r="B58" s="104">
        <v>0</v>
      </c>
      <c r="C58" s="104">
        <v>0</v>
      </c>
      <c r="D58" s="167">
        <v>0</v>
      </c>
      <c r="E58" s="167">
        <v>0</v>
      </c>
      <c r="F58" s="167">
        <v>0</v>
      </c>
      <c r="G58" s="167">
        <v>0</v>
      </c>
      <c r="H58" s="167">
        <v>0</v>
      </c>
      <c r="I58" s="104">
        <v>0</v>
      </c>
    </row>
    <row r="59" spans="1:9" ht="24.75" customHeight="1" hidden="1" outlineLevel="1">
      <c r="A59" s="98" t="s">
        <v>146</v>
      </c>
      <c r="B59" s="99" t="s">
        <v>147</v>
      </c>
      <c r="C59" s="100">
        <f aca="true" t="shared" si="25" ref="C59:I59">C60+C62</f>
        <v>0</v>
      </c>
      <c r="D59" s="173">
        <f t="shared" si="25"/>
        <v>0</v>
      </c>
      <c r="E59" s="173">
        <f t="shared" si="25"/>
        <v>0</v>
      </c>
      <c r="F59" s="173">
        <f t="shared" si="25"/>
        <v>0</v>
      </c>
      <c r="G59" s="173">
        <f t="shared" si="25"/>
        <v>0</v>
      </c>
      <c r="H59" s="173">
        <f t="shared" si="25"/>
        <v>0</v>
      </c>
      <c r="I59" s="100">
        <f t="shared" si="25"/>
        <v>0</v>
      </c>
    </row>
    <row r="60" spans="1:9" ht="24.75" customHeight="1" hidden="1" outlineLevel="1">
      <c r="A60" s="101" t="s">
        <v>148</v>
      </c>
      <c r="B60" s="102" t="s">
        <v>149</v>
      </c>
      <c r="C60" s="103">
        <f aca="true" t="shared" si="26" ref="C60:I60">C61</f>
        <v>0</v>
      </c>
      <c r="D60" s="174">
        <f t="shared" si="26"/>
        <v>0</v>
      </c>
      <c r="E60" s="174">
        <f t="shared" si="26"/>
        <v>0</v>
      </c>
      <c r="F60" s="174">
        <f t="shared" si="26"/>
        <v>0</v>
      </c>
      <c r="G60" s="174">
        <f t="shared" si="26"/>
        <v>0</v>
      </c>
      <c r="H60" s="174">
        <f t="shared" si="26"/>
        <v>0</v>
      </c>
      <c r="I60" s="103">
        <f t="shared" si="26"/>
        <v>0</v>
      </c>
    </row>
    <row r="61" spans="1:9" ht="14.25" customHeight="1" hidden="1" outlineLevel="1">
      <c r="A61" s="104">
        <v>0</v>
      </c>
      <c r="B61" s="104">
        <v>0</v>
      </c>
      <c r="C61" s="104">
        <v>0</v>
      </c>
      <c r="D61" s="167">
        <v>0</v>
      </c>
      <c r="E61" s="167">
        <v>0</v>
      </c>
      <c r="F61" s="167">
        <v>0</v>
      </c>
      <c r="G61" s="167">
        <v>0</v>
      </c>
      <c r="H61" s="167">
        <v>0</v>
      </c>
      <c r="I61" s="104">
        <v>0</v>
      </c>
    </row>
    <row r="62" spans="1:9" ht="24.75" customHeight="1" hidden="1" outlineLevel="1">
      <c r="A62" s="101" t="s">
        <v>150</v>
      </c>
      <c r="B62" s="102" t="s">
        <v>151</v>
      </c>
      <c r="C62" s="103">
        <f aca="true" t="shared" si="27" ref="C62:I62">C63</f>
        <v>0</v>
      </c>
      <c r="D62" s="174">
        <f t="shared" si="27"/>
        <v>0</v>
      </c>
      <c r="E62" s="174">
        <f t="shared" si="27"/>
        <v>0</v>
      </c>
      <c r="F62" s="174">
        <f t="shared" si="27"/>
        <v>0</v>
      </c>
      <c r="G62" s="174">
        <f t="shared" si="27"/>
        <v>0</v>
      </c>
      <c r="H62" s="174">
        <f t="shared" si="27"/>
        <v>0</v>
      </c>
      <c r="I62" s="103">
        <f t="shared" si="27"/>
        <v>0</v>
      </c>
    </row>
    <row r="63" spans="1:9" ht="14.25" customHeight="1" hidden="1" outlineLevel="1">
      <c r="A63" s="104">
        <v>0</v>
      </c>
      <c r="B63" s="104">
        <v>0</v>
      </c>
      <c r="C63" s="104">
        <v>0</v>
      </c>
      <c r="D63" s="167">
        <v>0</v>
      </c>
      <c r="E63" s="167">
        <v>0</v>
      </c>
      <c r="F63" s="167">
        <v>0</v>
      </c>
      <c r="G63" s="167">
        <v>0</v>
      </c>
      <c r="H63" s="167">
        <v>0</v>
      </c>
      <c r="I63" s="104">
        <v>0</v>
      </c>
    </row>
    <row r="64" spans="1:9" ht="24.75" customHeight="1" collapsed="1">
      <c r="A64" s="95" t="s">
        <v>152</v>
      </c>
      <c r="B64" s="96" t="s">
        <v>153</v>
      </c>
      <c r="C64" s="97">
        <f aca="true" t="shared" si="28" ref="C64:I64">C65+C70+C76+C94</f>
        <v>0</v>
      </c>
      <c r="D64" s="172">
        <f t="shared" si="28"/>
        <v>16.836</v>
      </c>
      <c r="E64" s="172">
        <f t="shared" si="28"/>
        <v>0</v>
      </c>
      <c r="F64" s="172">
        <f t="shared" si="28"/>
        <v>0</v>
      </c>
      <c r="G64" s="172">
        <f t="shared" si="28"/>
        <v>16.836</v>
      </c>
      <c r="H64" s="172">
        <f t="shared" si="28"/>
        <v>0</v>
      </c>
      <c r="I64" s="97">
        <f t="shared" si="28"/>
        <v>0</v>
      </c>
    </row>
    <row r="65" spans="1:9" ht="24.75" customHeight="1">
      <c r="A65" s="98" t="s">
        <v>154</v>
      </c>
      <c r="B65" s="99" t="s">
        <v>155</v>
      </c>
      <c r="C65" s="100">
        <f aca="true" t="shared" si="29" ref="C65:I65">C66+C68</f>
        <v>0</v>
      </c>
      <c r="D65" s="173">
        <f t="shared" si="29"/>
        <v>0</v>
      </c>
      <c r="E65" s="173">
        <f t="shared" si="29"/>
        <v>0</v>
      </c>
      <c r="F65" s="173">
        <f t="shared" si="29"/>
        <v>0</v>
      </c>
      <c r="G65" s="173">
        <f t="shared" si="29"/>
        <v>0</v>
      </c>
      <c r="H65" s="173">
        <f t="shared" si="29"/>
        <v>0</v>
      </c>
      <c r="I65" s="100">
        <f t="shared" si="29"/>
        <v>0</v>
      </c>
    </row>
    <row r="66" spans="1:9" ht="24.75" customHeight="1">
      <c r="A66" s="101" t="s">
        <v>156</v>
      </c>
      <c r="B66" s="102" t="s">
        <v>157</v>
      </c>
      <c r="C66" s="103">
        <f aca="true" t="shared" si="30" ref="C66:I66">C67</f>
        <v>0</v>
      </c>
      <c r="D66" s="174">
        <f t="shared" si="30"/>
        <v>0</v>
      </c>
      <c r="E66" s="174">
        <f t="shared" si="30"/>
        <v>0</v>
      </c>
      <c r="F66" s="174">
        <f t="shared" si="30"/>
        <v>0</v>
      </c>
      <c r="G66" s="174">
        <f t="shared" si="30"/>
        <v>0</v>
      </c>
      <c r="H66" s="174">
        <f t="shared" si="30"/>
        <v>0</v>
      </c>
      <c r="I66" s="103">
        <f t="shared" si="30"/>
        <v>0</v>
      </c>
    </row>
    <row r="67" spans="1:9" ht="14.25" customHeight="1">
      <c r="A67" s="104">
        <v>0</v>
      </c>
      <c r="B67" s="104">
        <v>0</v>
      </c>
      <c r="C67" s="104">
        <v>0</v>
      </c>
      <c r="D67" s="167">
        <v>0</v>
      </c>
      <c r="E67" s="167">
        <v>0</v>
      </c>
      <c r="F67" s="167">
        <v>0</v>
      </c>
      <c r="G67" s="167">
        <v>0</v>
      </c>
      <c r="H67" s="167">
        <v>0</v>
      </c>
      <c r="I67" s="104">
        <v>0</v>
      </c>
    </row>
    <row r="68" spans="1:9" ht="15.75" customHeight="1">
      <c r="A68" s="101" t="s">
        <v>158</v>
      </c>
      <c r="B68" s="102" t="s">
        <v>159</v>
      </c>
      <c r="C68" s="103"/>
      <c r="D68" s="174"/>
      <c r="E68" s="174"/>
      <c r="F68" s="174"/>
      <c r="G68" s="174"/>
      <c r="H68" s="174"/>
      <c r="I68" s="103"/>
    </row>
    <row r="69" spans="1:9" ht="18" customHeight="1">
      <c r="A69" s="108"/>
      <c r="B69" s="110"/>
      <c r="C69" s="109">
        <v>0</v>
      </c>
      <c r="D69" s="176"/>
      <c r="E69" s="176"/>
      <c r="F69" s="176"/>
      <c r="G69" s="176"/>
      <c r="H69" s="176"/>
      <c r="I69" s="109">
        <v>0</v>
      </c>
    </row>
    <row r="70" spans="1:9" ht="24.75" customHeight="1">
      <c r="A70" s="98" t="s">
        <v>160</v>
      </c>
      <c r="B70" s="99" t="s">
        <v>161</v>
      </c>
      <c r="C70" s="100">
        <f aca="true" t="shared" si="31" ref="C70:I71">C71</f>
        <v>0</v>
      </c>
      <c r="D70" s="173">
        <f t="shared" si="31"/>
        <v>8.37</v>
      </c>
      <c r="E70" s="173">
        <f t="shared" si="31"/>
        <v>0</v>
      </c>
      <c r="F70" s="173">
        <f t="shared" si="31"/>
        <v>0</v>
      </c>
      <c r="G70" s="173">
        <f t="shared" si="31"/>
        <v>8.37</v>
      </c>
      <c r="H70" s="173">
        <f t="shared" si="31"/>
        <v>0</v>
      </c>
      <c r="I70" s="100">
        <f t="shared" si="31"/>
        <v>0</v>
      </c>
    </row>
    <row r="71" spans="1:9" ht="24.75" customHeight="1">
      <c r="A71" s="101" t="s">
        <v>162</v>
      </c>
      <c r="B71" s="102" t="s">
        <v>163</v>
      </c>
      <c r="C71" s="103">
        <f t="shared" si="31"/>
        <v>0</v>
      </c>
      <c r="D71" s="174">
        <f t="shared" si="31"/>
        <v>8.37</v>
      </c>
      <c r="E71" s="174">
        <f t="shared" si="31"/>
        <v>0</v>
      </c>
      <c r="F71" s="174">
        <f t="shared" si="31"/>
        <v>0</v>
      </c>
      <c r="G71" s="174">
        <f t="shared" si="31"/>
        <v>8.37</v>
      </c>
      <c r="H71" s="174">
        <f t="shared" si="31"/>
        <v>0</v>
      </c>
      <c r="I71" s="103">
        <f t="shared" si="31"/>
        <v>0</v>
      </c>
    </row>
    <row r="72" spans="1:9" ht="24.75" customHeight="1">
      <c r="A72" s="86" t="s">
        <v>164</v>
      </c>
      <c r="B72" s="87" t="s">
        <v>81</v>
      </c>
      <c r="C72" s="88">
        <f aca="true" t="shared" si="32" ref="C72:I72">SUM(C73:C73)</f>
        <v>0</v>
      </c>
      <c r="D72" s="169">
        <f t="shared" si="32"/>
        <v>8.37</v>
      </c>
      <c r="E72" s="169">
        <f t="shared" si="32"/>
        <v>0</v>
      </c>
      <c r="F72" s="169">
        <f t="shared" si="32"/>
        <v>0</v>
      </c>
      <c r="G72" s="169">
        <f t="shared" si="32"/>
        <v>8.37</v>
      </c>
      <c r="H72" s="169">
        <f t="shared" si="32"/>
        <v>0</v>
      </c>
      <c r="I72" s="88">
        <f t="shared" si="32"/>
        <v>0</v>
      </c>
    </row>
    <row r="73" spans="1:9" ht="37.5" customHeight="1">
      <c r="A73" s="108" t="s">
        <v>231</v>
      </c>
      <c r="B73" s="111" t="s">
        <v>223</v>
      </c>
      <c r="C73" s="165"/>
      <c r="D73" s="176">
        <f>SUM(E73:H73)</f>
        <v>8.37</v>
      </c>
      <c r="E73" s="176"/>
      <c r="F73" s="176"/>
      <c r="G73" s="176">
        <v>8.37</v>
      </c>
      <c r="H73" s="176"/>
      <c r="I73" s="109">
        <v>0</v>
      </c>
    </row>
    <row r="74" spans="1:9" ht="24.75" customHeight="1">
      <c r="A74" s="101" t="s">
        <v>165</v>
      </c>
      <c r="B74" s="102" t="s">
        <v>166</v>
      </c>
      <c r="C74" s="103">
        <f aca="true" t="shared" si="33" ref="C74:I74">C75</f>
        <v>0</v>
      </c>
      <c r="D74" s="174">
        <f t="shared" si="33"/>
        <v>0</v>
      </c>
      <c r="E74" s="174">
        <f t="shared" si="33"/>
        <v>0</v>
      </c>
      <c r="F74" s="174">
        <f t="shared" si="33"/>
        <v>0</v>
      </c>
      <c r="G74" s="174">
        <f t="shared" si="33"/>
        <v>0</v>
      </c>
      <c r="H74" s="174">
        <f t="shared" si="33"/>
        <v>0</v>
      </c>
      <c r="I74" s="103">
        <f t="shared" si="33"/>
        <v>0</v>
      </c>
    </row>
    <row r="75" spans="1:9" ht="15.75" customHeight="1">
      <c r="A75" s="104">
        <v>0</v>
      </c>
      <c r="B75" s="104">
        <v>0</v>
      </c>
      <c r="C75" s="104">
        <v>0</v>
      </c>
      <c r="D75" s="167">
        <v>0</v>
      </c>
      <c r="E75" s="167">
        <v>0</v>
      </c>
      <c r="F75" s="167">
        <v>0</v>
      </c>
      <c r="G75" s="167">
        <v>0</v>
      </c>
      <c r="H75" s="167">
        <v>0</v>
      </c>
      <c r="I75" s="104">
        <v>0</v>
      </c>
    </row>
    <row r="76" spans="1:9" ht="24.75" customHeight="1">
      <c r="A76" s="98" t="s">
        <v>167</v>
      </c>
      <c r="B76" s="99" t="s">
        <v>168</v>
      </c>
      <c r="C76" s="100">
        <f aca="true" t="shared" si="34" ref="C76:I76">C77+C79+C81+C83+C85+C87+C90+C92</f>
        <v>0</v>
      </c>
      <c r="D76" s="173">
        <f t="shared" si="34"/>
        <v>8.466</v>
      </c>
      <c r="E76" s="173">
        <f t="shared" si="34"/>
        <v>0</v>
      </c>
      <c r="F76" s="173">
        <f t="shared" si="34"/>
        <v>0</v>
      </c>
      <c r="G76" s="173">
        <f t="shared" si="34"/>
        <v>8.466</v>
      </c>
      <c r="H76" s="173">
        <f t="shared" si="34"/>
        <v>0</v>
      </c>
      <c r="I76" s="100">
        <f t="shared" si="34"/>
        <v>0</v>
      </c>
    </row>
    <row r="77" spans="1:9" ht="24.75" customHeight="1">
      <c r="A77" s="101" t="s">
        <v>169</v>
      </c>
      <c r="B77" s="102" t="s">
        <v>170</v>
      </c>
      <c r="C77" s="103">
        <f aca="true" t="shared" si="35" ref="C77:I77">C78</f>
        <v>0</v>
      </c>
      <c r="D77" s="174">
        <f t="shared" si="35"/>
        <v>0</v>
      </c>
      <c r="E77" s="174">
        <f t="shared" si="35"/>
        <v>0</v>
      </c>
      <c r="F77" s="174">
        <f t="shared" si="35"/>
        <v>0</v>
      </c>
      <c r="G77" s="174">
        <f t="shared" si="35"/>
        <v>0</v>
      </c>
      <c r="H77" s="174">
        <f t="shared" si="35"/>
        <v>0</v>
      </c>
      <c r="I77" s="103">
        <f t="shared" si="35"/>
        <v>0</v>
      </c>
    </row>
    <row r="78" spans="1:9" ht="15" customHeight="1">
      <c r="A78" s="104">
        <v>0</v>
      </c>
      <c r="B78" s="104">
        <v>0</v>
      </c>
      <c r="C78" s="104">
        <v>0</v>
      </c>
      <c r="D78" s="167">
        <v>0</v>
      </c>
      <c r="E78" s="167">
        <v>0</v>
      </c>
      <c r="F78" s="167">
        <v>0</v>
      </c>
      <c r="G78" s="167">
        <v>0</v>
      </c>
      <c r="H78" s="167">
        <v>0</v>
      </c>
      <c r="I78" s="104">
        <v>0</v>
      </c>
    </row>
    <row r="79" spans="1:9" ht="24.75" customHeight="1">
      <c r="A79" s="101" t="s">
        <v>171</v>
      </c>
      <c r="B79" s="102" t="s">
        <v>172</v>
      </c>
      <c r="C79" s="103">
        <f aca="true" t="shared" si="36" ref="C79:I79">C80</f>
        <v>0</v>
      </c>
      <c r="D79" s="174">
        <f t="shared" si="36"/>
        <v>0</v>
      </c>
      <c r="E79" s="174">
        <f t="shared" si="36"/>
        <v>0</v>
      </c>
      <c r="F79" s="174">
        <f t="shared" si="36"/>
        <v>0</v>
      </c>
      <c r="G79" s="174">
        <f t="shared" si="36"/>
        <v>0</v>
      </c>
      <c r="H79" s="174">
        <f t="shared" si="36"/>
        <v>0</v>
      </c>
      <c r="I79" s="103">
        <f t="shared" si="36"/>
        <v>0</v>
      </c>
    </row>
    <row r="80" spans="1:9" ht="19.5" customHeight="1">
      <c r="A80" s="104">
        <v>0</v>
      </c>
      <c r="B80" s="166"/>
      <c r="C80" s="104">
        <v>0</v>
      </c>
      <c r="D80" s="167">
        <v>0</v>
      </c>
      <c r="E80" s="167">
        <v>0</v>
      </c>
      <c r="F80" s="167">
        <v>0</v>
      </c>
      <c r="G80" s="167">
        <v>0</v>
      </c>
      <c r="H80" s="167">
        <v>0</v>
      </c>
      <c r="I80" s="104">
        <v>0</v>
      </c>
    </row>
    <row r="81" spans="1:9" ht="24.75" customHeight="1">
      <c r="A81" s="101" t="s">
        <v>173</v>
      </c>
      <c r="B81" s="102" t="s">
        <v>174</v>
      </c>
      <c r="C81" s="103">
        <f aca="true" t="shared" si="37" ref="C81:I81">C82</f>
        <v>0</v>
      </c>
      <c r="D81" s="174">
        <f t="shared" si="37"/>
        <v>0</v>
      </c>
      <c r="E81" s="174">
        <f t="shared" si="37"/>
        <v>0</v>
      </c>
      <c r="F81" s="174">
        <f t="shared" si="37"/>
        <v>0</v>
      </c>
      <c r="G81" s="174">
        <f t="shared" si="37"/>
        <v>0</v>
      </c>
      <c r="H81" s="174">
        <f t="shared" si="37"/>
        <v>0</v>
      </c>
      <c r="I81" s="103">
        <f t="shared" si="37"/>
        <v>0</v>
      </c>
    </row>
    <row r="82" spans="1:9" ht="15" customHeight="1">
      <c r="A82" s="104">
        <v>0</v>
      </c>
      <c r="B82" s="104">
        <v>0</v>
      </c>
      <c r="C82" s="104">
        <v>0</v>
      </c>
      <c r="D82" s="167">
        <v>0</v>
      </c>
      <c r="E82" s="167">
        <v>0</v>
      </c>
      <c r="F82" s="167">
        <v>0</v>
      </c>
      <c r="G82" s="167">
        <v>0</v>
      </c>
      <c r="H82" s="167">
        <v>0</v>
      </c>
      <c r="I82" s="104">
        <v>0</v>
      </c>
    </row>
    <row r="83" spans="1:9" ht="24.75" customHeight="1">
      <c r="A83" s="101" t="s">
        <v>175</v>
      </c>
      <c r="B83" s="102" t="s">
        <v>176</v>
      </c>
      <c r="C83" s="103">
        <f aca="true" t="shared" si="38" ref="C83:I83">C84</f>
        <v>0</v>
      </c>
      <c r="D83" s="174">
        <f t="shared" si="38"/>
        <v>0</v>
      </c>
      <c r="E83" s="174">
        <f t="shared" si="38"/>
        <v>0</v>
      </c>
      <c r="F83" s="174">
        <f t="shared" si="38"/>
        <v>0</v>
      </c>
      <c r="G83" s="174">
        <f t="shared" si="38"/>
        <v>0</v>
      </c>
      <c r="H83" s="174">
        <f t="shared" si="38"/>
        <v>0</v>
      </c>
      <c r="I83" s="103">
        <f t="shared" si="38"/>
        <v>0</v>
      </c>
    </row>
    <row r="84" spans="1:9" ht="15" customHeight="1">
      <c r="A84" s="104">
        <v>0</v>
      </c>
      <c r="B84" s="104">
        <v>0</v>
      </c>
      <c r="C84" s="104">
        <v>0</v>
      </c>
      <c r="D84" s="167">
        <v>0</v>
      </c>
      <c r="E84" s="167">
        <v>0</v>
      </c>
      <c r="F84" s="167">
        <v>0</v>
      </c>
      <c r="G84" s="167">
        <v>0</v>
      </c>
      <c r="H84" s="167">
        <v>0</v>
      </c>
      <c r="I84" s="104">
        <v>0</v>
      </c>
    </row>
    <row r="85" spans="1:9" ht="24.75" customHeight="1">
      <c r="A85" s="101" t="s">
        <v>177</v>
      </c>
      <c r="B85" s="102" t="s">
        <v>178</v>
      </c>
      <c r="C85" s="103">
        <f aca="true" t="shared" si="39" ref="C85:I85">C86</f>
        <v>0</v>
      </c>
      <c r="D85" s="174">
        <f t="shared" si="39"/>
        <v>0</v>
      </c>
      <c r="E85" s="174">
        <f t="shared" si="39"/>
        <v>0</v>
      </c>
      <c r="F85" s="174">
        <f t="shared" si="39"/>
        <v>0</v>
      </c>
      <c r="G85" s="174">
        <f t="shared" si="39"/>
        <v>0</v>
      </c>
      <c r="H85" s="174">
        <f t="shared" si="39"/>
        <v>0</v>
      </c>
      <c r="I85" s="103">
        <f t="shared" si="39"/>
        <v>0</v>
      </c>
    </row>
    <row r="86" spans="1:9" ht="15" customHeight="1">
      <c r="A86" s="104">
        <v>0</v>
      </c>
      <c r="B86" s="104">
        <v>0</v>
      </c>
      <c r="C86" s="104">
        <v>0</v>
      </c>
      <c r="D86" s="167">
        <v>0</v>
      </c>
      <c r="E86" s="167">
        <v>0</v>
      </c>
      <c r="F86" s="167">
        <v>0</v>
      </c>
      <c r="G86" s="167">
        <v>0</v>
      </c>
      <c r="H86" s="167">
        <v>0</v>
      </c>
      <c r="I86" s="104">
        <v>0</v>
      </c>
    </row>
    <row r="87" spans="1:9" ht="24.75" customHeight="1">
      <c r="A87" s="112" t="s">
        <v>179</v>
      </c>
      <c r="B87" s="113" t="s">
        <v>180</v>
      </c>
      <c r="C87" s="114">
        <f aca="true" t="shared" si="40" ref="C87:I87">C89</f>
        <v>0</v>
      </c>
      <c r="D87" s="177">
        <f t="shared" si="40"/>
        <v>8.466</v>
      </c>
      <c r="E87" s="177">
        <f t="shared" si="40"/>
        <v>0</v>
      </c>
      <c r="F87" s="177">
        <f t="shared" si="40"/>
        <v>0</v>
      </c>
      <c r="G87" s="177">
        <f t="shared" si="40"/>
        <v>8.466</v>
      </c>
      <c r="H87" s="177">
        <f t="shared" si="40"/>
        <v>0</v>
      </c>
      <c r="I87" s="114">
        <f t="shared" si="40"/>
        <v>0</v>
      </c>
    </row>
    <row r="88" spans="1:9" ht="24.75" customHeight="1">
      <c r="A88" s="86" t="s">
        <v>225</v>
      </c>
      <c r="B88" s="87" t="s">
        <v>81</v>
      </c>
      <c r="C88" s="88">
        <f aca="true" t="shared" si="41" ref="C88:I88">SUM(C89:C89)</f>
        <v>0</v>
      </c>
      <c r="D88" s="169">
        <f t="shared" si="41"/>
        <v>8.466</v>
      </c>
      <c r="E88" s="169">
        <f t="shared" si="41"/>
        <v>0</v>
      </c>
      <c r="F88" s="169">
        <f t="shared" si="41"/>
        <v>0</v>
      </c>
      <c r="G88" s="169">
        <f t="shared" si="41"/>
        <v>8.466</v>
      </c>
      <c r="H88" s="169">
        <f t="shared" si="41"/>
        <v>0</v>
      </c>
      <c r="I88" s="88">
        <f t="shared" si="41"/>
        <v>0</v>
      </c>
    </row>
    <row r="89" spans="1:9" ht="30" customHeight="1">
      <c r="A89" s="104" t="s">
        <v>228</v>
      </c>
      <c r="B89" s="166" t="s">
        <v>224</v>
      </c>
      <c r="C89" s="104">
        <v>0</v>
      </c>
      <c r="D89" s="167">
        <f>SUM(E89:H89)</f>
        <v>8.466</v>
      </c>
      <c r="E89" s="167">
        <v>0</v>
      </c>
      <c r="F89" s="167">
        <v>0</v>
      </c>
      <c r="G89" s="167">
        <v>8.466</v>
      </c>
      <c r="H89" s="167"/>
      <c r="I89" s="104">
        <v>0</v>
      </c>
    </row>
    <row r="90" spans="1:9" ht="24.75" customHeight="1">
      <c r="A90" s="101" t="s">
        <v>181</v>
      </c>
      <c r="B90" s="102" t="s">
        <v>182</v>
      </c>
      <c r="C90" s="103">
        <f aca="true" t="shared" si="42" ref="C90:I90">C91</f>
        <v>0</v>
      </c>
      <c r="D90" s="174">
        <f t="shared" si="42"/>
        <v>0</v>
      </c>
      <c r="E90" s="174">
        <f t="shared" si="42"/>
        <v>0</v>
      </c>
      <c r="F90" s="174">
        <f t="shared" si="42"/>
        <v>0</v>
      </c>
      <c r="G90" s="174">
        <f t="shared" si="42"/>
        <v>0</v>
      </c>
      <c r="H90" s="174">
        <f t="shared" si="42"/>
        <v>0</v>
      </c>
      <c r="I90" s="103">
        <f t="shared" si="42"/>
        <v>0</v>
      </c>
    </row>
    <row r="91" spans="1:9" ht="15.75" customHeight="1">
      <c r="A91" s="104">
        <v>0</v>
      </c>
      <c r="B91" s="104">
        <v>0</v>
      </c>
      <c r="C91" s="104">
        <v>0</v>
      </c>
      <c r="D91" s="167">
        <v>0</v>
      </c>
      <c r="E91" s="167">
        <v>0</v>
      </c>
      <c r="F91" s="167">
        <v>0</v>
      </c>
      <c r="G91" s="167">
        <v>0</v>
      </c>
      <c r="H91" s="167">
        <v>0</v>
      </c>
      <c r="I91" s="104">
        <v>0</v>
      </c>
    </row>
    <row r="92" spans="1:9" ht="24.75" customHeight="1">
      <c r="A92" s="101" t="s">
        <v>183</v>
      </c>
      <c r="B92" s="102" t="s">
        <v>184</v>
      </c>
      <c r="C92" s="103">
        <f aca="true" t="shared" si="43" ref="C92:I92">C93</f>
        <v>0</v>
      </c>
      <c r="D92" s="174">
        <f t="shared" si="43"/>
        <v>0</v>
      </c>
      <c r="E92" s="174">
        <f t="shared" si="43"/>
        <v>0</v>
      </c>
      <c r="F92" s="174">
        <f t="shared" si="43"/>
        <v>0</v>
      </c>
      <c r="G92" s="174">
        <f t="shared" si="43"/>
        <v>0</v>
      </c>
      <c r="H92" s="174">
        <f t="shared" si="43"/>
        <v>0</v>
      </c>
      <c r="I92" s="103">
        <f t="shared" si="43"/>
        <v>0</v>
      </c>
    </row>
    <row r="93" spans="1:9" ht="12" customHeight="1">
      <c r="A93" s="104">
        <v>0</v>
      </c>
      <c r="B93" s="104">
        <v>0</v>
      </c>
      <c r="C93" s="104">
        <v>0</v>
      </c>
      <c r="D93" s="167">
        <v>0</v>
      </c>
      <c r="E93" s="167">
        <v>0</v>
      </c>
      <c r="F93" s="167">
        <v>0</v>
      </c>
      <c r="G93" s="167">
        <v>0</v>
      </c>
      <c r="H93" s="167">
        <v>0</v>
      </c>
      <c r="I93" s="104">
        <v>0</v>
      </c>
    </row>
    <row r="94" spans="1:9" ht="24.75" customHeight="1">
      <c r="A94" s="98" t="s">
        <v>185</v>
      </c>
      <c r="B94" s="99" t="s">
        <v>186</v>
      </c>
      <c r="C94" s="100">
        <f aca="true" t="shared" si="44" ref="C94:I94">C95+C97</f>
        <v>0</v>
      </c>
      <c r="D94" s="173">
        <f t="shared" si="44"/>
        <v>0</v>
      </c>
      <c r="E94" s="173">
        <f t="shared" si="44"/>
        <v>0</v>
      </c>
      <c r="F94" s="173">
        <f t="shared" si="44"/>
        <v>0</v>
      </c>
      <c r="G94" s="173">
        <f t="shared" si="44"/>
        <v>0</v>
      </c>
      <c r="H94" s="173">
        <f t="shared" si="44"/>
        <v>0</v>
      </c>
      <c r="I94" s="100">
        <f t="shared" si="44"/>
        <v>0</v>
      </c>
    </row>
    <row r="95" spans="1:9" ht="24.75" customHeight="1">
      <c r="A95" s="101" t="s">
        <v>187</v>
      </c>
      <c r="B95" s="102" t="s">
        <v>188</v>
      </c>
      <c r="C95" s="103">
        <f aca="true" t="shared" si="45" ref="C95:I95">C96</f>
        <v>0</v>
      </c>
      <c r="D95" s="174">
        <f t="shared" si="45"/>
        <v>0</v>
      </c>
      <c r="E95" s="174">
        <f t="shared" si="45"/>
        <v>0</v>
      </c>
      <c r="F95" s="174">
        <f t="shared" si="45"/>
        <v>0</v>
      </c>
      <c r="G95" s="174">
        <f t="shared" si="45"/>
        <v>0</v>
      </c>
      <c r="H95" s="174">
        <f t="shared" si="45"/>
        <v>0</v>
      </c>
      <c r="I95" s="103">
        <f t="shared" si="45"/>
        <v>0</v>
      </c>
    </row>
    <row r="96" spans="1:9" ht="12.75" customHeight="1">
      <c r="A96" s="104">
        <v>0</v>
      </c>
      <c r="B96" s="104">
        <v>0</v>
      </c>
      <c r="C96" s="104">
        <v>0</v>
      </c>
      <c r="D96" s="167">
        <v>0</v>
      </c>
      <c r="E96" s="167">
        <v>0</v>
      </c>
      <c r="F96" s="167">
        <v>0</v>
      </c>
      <c r="G96" s="167">
        <v>0</v>
      </c>
      <c r="H96" s="167">
        <v>0</v>
      </c>
      <c r="I96" s="104">
        <v>0</v>
      </c>
    </row>
    <row r="97" spans="1:9" ht="24.75" customHeight="1">
      <c r="A97" s="101" t="s">
        <v>189</v>
      </c>
      <c r="B97" s="102" t="s">
        <v>190</v>
      </c>
      <c r="C97" s="103">
        <f aca="true" t="shared" si="46" ref="C97:I97">C98</f>
        <v>0</v>
      </c>
      <c r="D97" s="174">
        <f t="shared" si="46"/>
        <v>0</v>
      </c>
      <c r="E97" s="174">
        <f t="shared" si="46"/>
        <v>0</v>
      </c>
      <c r="F97" s="174">
        <f t="shared" si="46"/>
        <v>0</v>
      </c>
      <c r="G97" s="174">
        <f t="shared" si="46"/>
        <v>0</v>
      </c>
      <c r="H97" s="174">
        <f t="shared" si="46"/>
        <v>0</v>
      </c>
      <c r="I97" s="103">
        <f t="shared" si="46"/>
        <v>0</v>
      </c>
    </row>
    <row r="98" spans="1:9" ht="15" customHeight="1">
      <c r="A98" s="104">
        <v>0</v>
      </c>
      <c r="B98" s="104">
        <v>0</v>
      </c>
      <c r="C98" s="104">
        <v>0</v>
      </c>
      <c r="D98" s="167">
        <v>0</v>
      </c>
      <c r="E98" s="167">
        <v>0</v>
      </c>
      <c r="F98" s="167">
        <v>0</v>
      </c>
      <c r="G98" s="167">
        <v>0</v>
      </c>
      <c r="H98" s="167">
        <v>0</v>
      </c>
      <c r="I98" s="104">
        <v>0</v>
      </c>
    </row>
    <row r="99" spans="1:9" ht="24.75" customHeight="1">
      <c r="A99" s="95" t="s">
        <v>191</v>
      </c>
      <c r="B99" s="96" t="s">
        <v>192</v>
      </c>
      <c r="C99" s="97">
        <f aca="true" t="shared" si="47" ref="C99:I99">C100+C102</f>
        <v>0</v>
      </c>
      <c r="D99" s="172">
        <f t="shared" si="47"/>
        <v>0</v>
      </c>
      <c r="E99" s="172">
        <f t="shared" si="47"/>
        <v>0</v>
      </c>
      <c r="F99" s="172">
        <f t="shared" si="47"/>
        <v>0</v>
      </c>
      <c r="G99" s="172">
        <f t="shared" si="47"/>
        <v>0</v>
      </c>
      <c r="H99" s="172">
        <f t="shared" si="47"/>
        <v>0</v>
      </c>
      <c r="I99" s="97">
        <f t="shared" si="47"/>
        <v>0</v>
      </c>
    </row>
    <row r="100" spans="1:9" ht="24.75" customHeight="1">
      <c r="A100" s="98" t="s">
        <v>193</v>
      </c>
      <c r="B100" s="99" t="s">
        <v>194</v>
      </c>
      <c r="C100" s="100">
        <f aca="true" t="shared" si="48" ref="C100:I100">C101</f>
        <v>0</v>
      </c>
      <c r="D100" s="173">
        <f t="shared" si="48"/>
        <v>0</v>
      </c>
      <c r="E100" s="173">
        <f t="shared" si="48"/>
        <v>0</v>
      </c>
      <c r="F100" s="173">
        <f t="shared" si="48"/>
        <v>0</v>
      </c>
      <c r="G100" s="173">
        <f t="shared" si="48"/>
        <v>0</v>
      </c>
      <c r="H100" s="173">
        <f t="shared" si="48"/>
        <v>0</v>
      </c>
      <c r="I100" s="100">
        <f t="shared" si="48"/>
        <v>0</v>
      </c>
    </row>
    <row r="101" spans="1:9" ht="15.75" customHeight="1">
      <c r="A101" s="104">
        <v>0</v>
      </c>
      <c r="B101" s="104">
        <v>0</v>
      </c>
      <c r="C101" s="104">
        <v>0</v>
      </c>
      <c r="D101" s="167">
        <v>0</v>
      </c>
      <c r="E101" s="167">
        <v>0</v>
      </c>
      <c r="F101" s="167">
        <v>0</v>
      </c>
      <c r="G101" s="167">
        <v>0</v>
      </c>
      <c r="H101" s="167">
        <v>0</v>
      </c>
      <c r="I101" s="104">
        <v>0</v>
      </c>
    </row>
    <row r="102" spans="1:9" ht="24.75" customHeight="1">
      <c r="A102" s="98" t="s">
        <v>195</v>
      </c>
      <c r="B102" s="99" t="s">
        <v>196</v>
      </c>
      <c r="C102" s="100">
        <f aca="true" t="shared" si="49" ref="C102:I102">C103</f>
        <v>0</v>
      </c>
      <c r="D102" s="173">
        <f t="shared" si="49"/>
        <v>0</v>
      </c>
      <c r="E102" s="173">
        <f t="shared" si="49"/>
        <v>0</v>
      </c>
      <c r="F102" s="173">
        <f t="shared" si="49"/>
        <v>0</v>
      </c>
      <c r="G102" s="173">
        <f t="shared" si="49"/>
        <v>0</v>
      </c>
      <c r="H102" s="173">
        <f t="shared" si="49"/>
        <v>0</v>
      </c>
      <c r="I102" s="100">
        <f t="shared" si="49"/>
        <v>0</v>
      </c>
    </row>
    <row r="103" spans="1:9" ht="14.25" customHeight="1">
      <c r="A103" s="104">
        <v>0</v>
      </c>
      <c r="B103" s="104">
        <v>0</v>
      </c>
      <c r="C103" s="104">
        <v>0</v>
      </c>
      <c r="D103" s="167">
        <v>0</v>
      </c>
      <c r="E103" s="167">
        <v>0</v>
      </c>
      <c r="F103" s="167">
        <v>0</v>
      </c>
      <c r="G103" s="167">
        <v>0</v>
      </c>
      <c r="H103" s="167">
        <v>0</v>
      </c>
      <c r="I103" s="104">
        <v>0</v>
      </c>
    </row>
    <row r="104" spans="1:9" ht="24.75" customHeight="1">
      <c r="A104" s="95" t="s">
        <v>197</v>
      </c>
      <c r="B104" s="96" t="s">
        <v>198</v>
      </c>
      <c r="C104" s="97">
        <f aca="true" t="shared" si="50" ref="C104:I104">C105</f>
        <v>0</v>
      </c>
      <c r="D104" s="172">
        <f t="shared" si="50"/>
        <v>10.253</v>
      </c>
      <c r="E104" s="172">
        <f t="shared" si="50"/>
        <v>0</v>
      </c>
      <c r="F104" s="172">
        <f t="shared" si="50"/>
        <v>0</v>
      </c>
      <c r="G104" s="172">
        <f t="shared" si="50"/>
        <v>0.345</v>
      </c>
      <c r="H104" s="172">
        <f t="shared" si="50"/>
        <v>9.908</v>
      </c>
      <c r="I104" s="97">
        <f t="shared" si="50"/>
        <v>0</v>
      </c>
    </row>
    <row r="105" spans="1:9" ht="24.75" customHeight="1">
      <c r="A105" s="89" t="s">
        <v>55</v>
      </c>
      <c r="B105" s="90" t="s">
        <v>82</v>
      </c>
      <c r="C105" s="91">
        <f aca="true" t="shared" si="51" ref="C105:I105">SUM(C106:C107)</f>
        <v>0</v>
      </c>
      <c r="D105" s="170">
        <f t="shared" si="51"/>
        <v>10.253</v>
      </c>
      <c r="E105" s="170">
        <f t="shared" si="51"/>
        <v>0</v>
      </c>
      <c r="F105" s="170">
        <f t="shared" si="51"/>
        <v>0</v>
      </c>
      <c r="G105" s="170">
        <f t="shared" si="51"/>
        <v>0.345</v>
      </c>
      <c r="H105" s="170">
        <f t="shared" si="51"/>
        <v>9.908</v>
      </c>
      <c r="I105" s="91">
        <f t="shared" si="51"/>
        <v>0</v>
      </c>
    </row>
    <row r="106" spans="1:9" ht="36.75" customHeight="1">
      <c r="A106" s="108" t="s">
        <v>226</v>
      </c>
      <c r="B106" s="178" t="s">
        <v>211</v>
      </c>
      <c r="C106" s="109">
        <v>0</v>
      </c>
      <c r="D106" s="181">
        <f>SUM(E106:H106)</f>
        <v>9.908</v>
      </c>
      <c r="E106" s="180">
        <v>0</v>
      </c>
      <c r="F106" s="182"/>
      <c r="G106" s="176">
        <v>0</v>
      </c>
      <c r="H106" s="182">
        <v>9.908</v>
      </c>
      <c r="I106" s="109">
        <v>0</v>
      </c>
    </row>
    <row r="107" spans="1:9" ht="32.25" customHeight="1">
      <c r="A107" s="108" t="s">
        <v>227</v>
      </c>
      <c r="B107" s="179" t="s">
        <v>199</v>
      </c>
      <c r="C107" s="109">
        <v>0</v>
      </c>
      <c r="D107" s="181">
        <f>SUM(E107:H107)</f>
        <v>0.345</v>
      </c>
      <c r="E107" s="176">
        <v>0</v>
      </c>
      <c r="F107" s="176">
        <v>0</v>
      </c>
      <c r="G107" s="176">
        <v>0.345</v>
      </c>
      <c r="H107" s="176">
        <v>0</v>
      </c>
      <c r="I107" s="109">
        <v>0</v>
      </c>
    </row>
    <row r="108" spans="1:9" ht="24.75" customHeight="1">
      <c r="A108" s="95" t="s">
        <v>200</v>
      </c>
      <c r="B108" s="96" t="s">
        <v>201</v>
      </c>
      <c r="C108" s="97">
        <f aca="true" t="shared" si="52" ref="C108:I108">C109</f>
        <v>0</v>
      </c>
      <c r="D108" s="172">
        <f t="shared" si="52"/>
        <v>0</v>
      </c>
      <c r="E108" s="172">
        <f t="shared" si="52"/>
        <v>0</v>
      </c>
      <c r="F108" s="172">
        <f t="shared" si="52"/>
        <v>0</v>
      </c>
      <c r="G108" s="172">
        <f t="shared" si="52"/>
        <v>0</v>
      </c>
      <c r="H108" s="172">
        <f t="shared" si="52"/>
        <v>0</v>
      </c>
      <c r="I108" s="97">
        <f t="shared" si="52"/>
        <v>0</v>
      </c>
    </row>
    <row r="109" spans="1:9" ht="15.75" customHeight="1">
      <c r="A109" s="104">
        <v>0</v>
      </c>
      <c r="B109" s="104">
        <v>0</v>
      </c>
      <c r="C109" s="104">
        <v>0</v>
      </c>
      <c r="D109" s="167">
        <v>0</v>
      </c>
      <c r="E109" s="167">
        <v>0</v>
      </c>
      <c r="F109" s="167">
        <v>0</v>
      </c>
      <c r="G109" s="167">
        <v>0</v>
      </c>
      <c r="H109" s="167">
        <v>0</v>
      </c>
      <c r="I109" s="104">
        <v>0</v>
      </c>
    </row>
    <row r="110" spans="1:9" ht="24.75" customHeight="1">
      <c r="A110" s="95" t="s">
        <v>202</v>
      </c>
      <c r="B110" s="96" t="s">
        <v>203</v>
      </c>
      <c r="C110" s="97">
        <f aca="true" t="shared" si="53" ref="C110:I110">C111+C113</f>
        <v>0</v>
      </c>
      <c r="D110" s="172">
        <f t="shared" si="53"/>
        <v>0</v>
      </c>
      <c r="E110" s="172">
        <f t="shared" si="53"/>
        <v>0</v>
      </c>
      <c r="F110" s="172">
        <f t="shared" si="53"/>
        <v>0</v>
      </c>
      <c r="G110" s="172">
        <f t="shared" si="53"/>
        <v>0</v>
      </c>
      <c r="H110" s="172">
        <f t="shared" si="53"/>
        <v>0</v>
      </c>
      <c r="I110" s="97">
        <f t="shared" si="53"/>
        <v>0</v>
      </c>
    </row>
    <row r="111" spans="1:9" ht="24.75" customHeight="1">
      <c r="A111" s="98" t="s">
        <v>204</v>
      </c>
      <c r="B111" s="99" t="s">
        <v>205</v>
      </c>
      <c r="C111" s="100">
        <v>0</v>
      </c>
      <c r="D111" s="173">
        <v>0</v>
      </c>
      <c r="E111" s="173">
        <v>0</v>
      </c>
      <c r="F111" s="173">
        <v>0</v>
      </c>
      <c r="G111" s="173">
        <v>0</v>
      </c>
      <c r="H111" s="173">
        <v>0</v>
      </c>
      <c r="I111" s="100">
        <v>0</v>
      </c>
    </row>
    <row r="112" spans="1:9" ht="15" customHeight="1">
      <c r="A112" s="104">
        <v>0</v>
      </c>
      <c r="B112" s="104">
        <v>0</v>
      </c>
      <c r="C112" s="104">
        <v>0</v>
      </c>
      <c r="D112" s="167">
        <v>0</v>
      </c>
      <c r="E112" s="167">
        <v>0</v>
      </c>
      <c r="F112" s="167">
        <v>0</v>
      </c>
      <c r="G112" s="167">
        <v>0</v>
      </c>
      <c r="H112" s="167">
        <v>0</v>
      </c>
      <c r="I112" s="104">
        <v>0</v>
      </c>
    </row>
    <row r="113" spans="1:9" ht="24.75" customHeight="1">
      <c r="A113" s="98" t="s">
        <v>206</v>
      </c>
      <c r="B113" s="99" t="s">
        <v>83</v>
      </c>
      <c r="C113" s="100">
        <v>0</v>
      </c>
      <c r="D113" s="173">
        <v>0</v>
      </c>
      <c r="E113" s="173">
        <v>0</v>
      </c>
      <c r="F113" s="173">
        <v>0</v>
      </c>
      <c r="G113" s="173">
        <v>0</v>
      </c>
      <c r="H113" s="173">
        <v>0</v>
      </c>
      <c r="I113" s="100">
        <v>0</v>
      </c>
    </row>
    <row r="115" spans="1:7" ht="12.75">
      <c r="A115" s="70" t="s">
        <v>84</v>
      </c>
      <c r="B115" s="82"/>
      <c r="C115" s="71"/>
      <c r="D115" s="71"/>
      <c r="E115" s="71"/>
      <c r="F115" s="71"/>
      <c r="G115" s="71"/>
    </row>
    <row r="116" spans="1:7" ht="12.75">
      <c r="A116" s="72" t="s">
        <v>28</v>
      </c>
      <c r="B116" s="73"/>
      <c r="C116" s="73"/>
      <c r="D116" s="73"/>
      <c r="E116" s="73"/>
      <c r="F116" s="73"/>
      <c r="G116" s="73"/>
    </row>
    <row r="117" spans="1:7" ht="12.75">
      <c r="A117" s="72" t="s">
        <v>218</v>
      </c>
      <c r="B117" s="74"/>
      <c r="C117" s="73"/>
      <c r="D117" s="73"/>
      <c r="E117" s="73"/>
      <c r="F117" s="73"/>
      <c r="G117" s="73"/>
    </row>
    <row r="118" ht="12.75">
      <c r="A118" s="75" t="s">
        <v>237</v>
      </c>
    </row>
  </sheetData>
  <sheetProtection/>
  <mergeCells count="16">
    <mergeCell ref="H17:H18"/>
    <mergeCell ref="D19:D20"/>
    <mergeCell ref="E19:E20"/>
    <mergeCell ref="F19:F20"/>
    <mergeCell ref="G19:G20"/>
    <mergeCell ref="H19:H20"/>
    <mergeCell ref="A5:I5"/>
    <mergeCell ref="A6:I6"/>
    <mergeCell ref="G11:I11"/>
    <mergeCell ref="A15:A20"/>
    <mergeCell ref="B15:B20"/>
    <mergeCell ref="D15:H15"/>
    <mergeCell ref="D16:H16"/>
    <mergeCell ref="E17:E18"/>
    <mergeCell ref="F17:F18"/>
    <mergeCell ref="G17:G18"/>
  </mergeCells>
  <printOptions/>
  <pageMargins left="0.7874015748031497" right="0.3937007874015748" top="0.3937007874015748" bottom="0.3937007874015748" header="0.2755905511811024" footer="0.2755905511811024"/>
  <pageSetup fitToHeight="0" fitToWidth="1" horizontalDpi="600" verticalDpi="600" orientation="landscape" paperSize="9" scale="70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BV35"/>
  <sheetViews>
    <sheetView zoomScaleSheetLayoutView="100" zoomScalePageLayoutView="0" workbookViewId="0" topLeftCell="A1">
      <selection activeCell="A35" sqref="A35:H35"/>
    </sheetView>
  </sheetViews>
  <sheetFormatPr defaultColWidth="1.37890625" defaultRowHeight="12.75"/>
  <cols>
    <col min="1" max="1" width="7.125" style="1" customWidth="1"/>
    <col min="2" max="2" width="34.125" style="1" customWidth="1"/>
    <col min="3" max="7" width="9.625" style="1" customWidth="1"/>
    <col min="8" max="8" width="11.875" style="1" customWidth="1"/>
    <col min="9" max="16384" width="1.37890625" style="1" customWidth="1"/>
  </cols>
  <sheetData>
    <row r="1" spans="7:8" ht="12.75">
      <c r="G1" s="2"/>
      <c r="H1" s="3" t="s">
        <v>97</v>
      </c>
    </row>
    <row r="2" spans="7:8" ht="12.75">
      <c r="G2" s="2"/>
      <c r="H2" s="3"/>
    </row>
    <row r="3" spans="1:74" s="11" customFormat="1" ht="25.5" customHeight="1">
      <c r="A3" s="203" t="s">
        <v>219</v>
      </c>
      <c r="B3" s="203"/>
      <c r="C3" s="203"/>
      <c r="D3" s="203"/>
      <c r="E3" s="203"/>
      <c r="F3" s="203"/>
      <c r="G3" s="203"/>
      <c r="H3" s="203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</row>
    <row r="4" s="6" customFormat="1" ht="12"/>
    <row r="5" spans="1:8" s="7" customFormat="1" ht="12">
      <c r="A5" s="14" t="s">
        <v>2</v>
      </c>
      <c r="B5" s="14" t="s">
        <v>35</v>
      </c>
      <c r="C5" s="204" t="s">
        <v>20</v>
      </c>
      <c r="D5" s="205"/>
      <c r="E5" s="205"/>
      <c r="F5" s="205"/>
      <c r="G5" s="205"/>
      <c r="H5" s="14" t="s">
        <v>27</v>
      </c>
    </row>
    <row r="6" spans="1:8" s="7" customFormat="1" ht="12">
      <c r="A6" s="16"/>
      <c r="B6" s="16"/>
      <c r="C6" s="19" t="s">
        <v>16</v>
      </c>
      <c r="D6" s="19" t="s">
        <v>17</v>
      </c>
      <c r="E6" s="19" t="s">
        <v>18</v>
      </c>
      <c r="F6" s="19" t="s">
        <v>32</v>
      </c>
      <c r="G6" s="19" t="s">
        <v>21</v>
      </c>
      <c r="H6" s="16" t="s">
        <v>38</v>
      </c>
    </row>
    <row r="7" spans="1:8" s="7" customFormat="1" ht="18" customHeight="1">
      <c r="A7" s="16"/>
      <c r="B7" s="16"/>
      <c r="C7" s="14" t="s">
        <v>29</v>
      </c>
      <c r="D7" s="15" t="s">
        <v>19</v>
      </c>
      <c r="E7" s="16" t="s">
        <v>19</v>
      </c>
      <c r="F7" s="16" t="s">
        <v>103</v>
      </c>
      <c r="G7" s="16" t="s">
        <v>103</v>
      </c>
      <c r="H7" s="16"/>
    </row>
    <row r="8" spans="1:8" s="8" customFormat="1" ht="12">
      <c r="A8" s="17" t="s">
        <v>0</v>
      </c>
      <c r="B8" s="18" t="s">
        <v>39</v>
      </c>
      <c r="C8" s="117">
        <f>C9+C20+C21+C22</f>
        <v>27.089000000000002</v>
      </c>
      <c r="D8" s="117">
        <f>D9+D20+D21+D22</f>
        <v>0</v>
      </c>
      <c r="E8" s="117">
        <f>E9+E20+E21+E22</f>
        <v>0</v>
      </c>
      <c r="F8" s="117">
        <f>F9+F20+F21+F22</f>
        <v>17.181</v>
      </c>
      <c r="G8" s="117">
        <f>G9+G20+G21+G22</f>
        <v>9.908</v>
      </c>
      <c r="H8" s="119"/>
    </row>
    <row r="9" spans="1:8" s="8" customFormat="1" ht="12">
      <c r="A9" s="17" t="s">
        <v>4</v>
      </c>
      <c r="B9" s="18" t="s">
        <v>40</v>
      </c>
      <c r="C9" s="117">
        <f>C10+C19</f>
        <v>17.118000000000002</v>
      </c>
      <c r="D9" s="118">
        <f>D10+D19</f>
        <v>0</v>
      </c>
      <c r="E9" s="118">
        <f>E10+E19</f>
        <v>0</v>
      </c>
      <c r="F9" s="118">
        <f>F10+F19</f>
        <v>8.861</v>
      </c>
      <c r="G9" s="118">
        <f>G10+G19</f>
        <v>8.257</v>
      </c>
      <c r="H9" s="119"/>
    </row>
    <row r="10" spans="1:8" s="9" customFormat="1" ht="12">
      <c r="A10" s="206" t="s">
        <v>47</v>
      </c>
      <c r="B10" s="20" t="s">
        <v>41</v>
      </c>
      <c r="C10" s="208">
        <f>D10+E10+F10+G10</f>
        <v>17.118000000000002</v>
      </c>
      <c r="D10" s="210">
        <v>0</v>
      </c>
      <c r="E10" s="210">
        <v>0</v>
      </c>
      <c r="F10" s="210">
        <f>1.518+0.288+7.055</f>
        <v>8.861</v>
      </c>
      <c r="G10" s="210">
        <v>8.257</v>
      </c>
      <c r="H10" s="212"/>
    </row>
    <row r="11" spans="1:8" s="9" customFormat="1" ht="12">
      <c r="A11" s="207"/>
      <c r="B11" s="22" t="s">
        <v>42</v>
      </c>
      <c r="C11" s="209"/>
      <c r="D11" s="211"/>
      <c r="E11" s="211"/>
      <c r="F11" s="211"/>
      <c r="G11" s="211"/>
      <c r="H11" s="213"/>
    </row>
    <row r="12" spans="1:8" s="10" customFormat="1" ht="12">
      <c r="A12" s="17" t="s">
        <v>48</v>
      </c>
      <c r="B12" s="21" t="s">
        <v>43</v>
      </c>
      <c r="C12" s="118"/>
      <c r="D12" s="118"/>
      <c r="E12" s="118"/>
      <c r="F12" s="118"/>
      <c r="G12" s="118"/>
      <c r="H12" s="120"/>
    </row>
    <row r="13" spans="1:8" s="9" customFormat="1" ht="12">
      <c r="A13" s="206" t="s">
        <v>49</v>
      </c>
      <c r="B13" s="23" t="s">
        <v>44</v>
      </c>
      <c r="C13" s="208"/>
      <c r="D13" s="210"/>
      <c r="E13" s="210"/>
      <c r="F13" s="210"/>
      <c r="G13" s="210"/>
      <c r="H13" s="212"/>
    </row>
    <row r="14" spans="1:8" s="9" customFormat="1" ht="12">
      <c r="A14" s="207"/>
      <c r="B14" s="24" t="s">
        <v>45</v>
      </c>
      <c r="C14" s="209"/>
      <c r="D14" s="211"/>
      <c r="E14" s="211"/>
      <c r="F14" s="211"/>
      <c r="G14" s="211"/>
      <c r="H14" s="213"/>
    </row>
    <row r="15" spans="1:8" s="9" customFormat="1" ht="12">
      <c r="A15" s="206" t="s">
        <v>50</v>
      </c>
      <c r="B15" s="23" t="s">
        <v>44</v>
      </c>
      <c r="C15" s="208"/>
      <c r="D15" s="210"/>
      <c r="E15" s="210"/>
      <c r="F15" s="210"/>
      <c r="G15" s="210"/>
      <c r="H15" s="212"/>
    </row>
    <row r="16" spans="1:8" s="9" customFormat="1" ht="12">
      <c r="A16" s="207"/>
      <c r="B16" s="24" t="s">
        <v>46</v>
      </c>
      <c r="C16" s="209"/>
      <c r="D16" s="211"/>
      <c r="E16" s="211"/>
      <c r="F16" s="211"/>
      <c r="G16" s="211"/>
      <c r="H16" s="213"/>
    </row>
    <row r="17" spans="1:8" s="9" customFormat="1" ht="12">
      <c r="A17" s="206" t="s">
        <v>37</v>
      </c>
      <c r="B17" s="23" t="s">
        <v>44</v>
      </c>
      <c r="C17" s="208"/>
      <c r="D17" s="210"/>
      <c r="E17" s="210"/>
      <c r="F17" s="210"/>
      <c r="G17" s="210"/>
      <c r="H17" s="212"/>
    </row>
    <row r="18" spans="1:8" s="9" customFormat="1" ht="12">
      <c r="A18" s="207"/>
      <c r="B18" s="24" t="s">
        <v>51</v>
      </c>
      <c r="C18" s="209"/>
      <c r="D18" s="211"/>
      <c r="E18" s="211"/>
      <c r="F18" s="211"/>
      <c r="G18" s="211"/>
      <c r="H18" s="213"/>
    </row>
    <row r="19" spans="1:8" s="9" customFormat="1" ht="12">
      <c r="A19" s="25" t="s">
        <v>85</v>
      </c>
      <c r="B19" s="18" t="s">
        <v>86</v>
      </c>
      <c r="C19" s="121">
        <f>D19+E19+F19+G19</f>
        <v>0</v>
      </c>
      <c r="D19" s="122">
        <v>0</v>
      </c>
      <c r="E19" s="122">
        <v>0</v>
      </c>
      <c r="F19" s="122">
        <v>0</v>
      </c>
      <c r="G19" s="122">
        <v>0</v>
      </c>
      <c r="H19" s="123"/>
    </row>
    <row r="20" spans="1:8" s="10" customFormat="1" ht="12">
      <c r="A20" s="17" t="s">
        <v>5</v>
      </c>
      <c r="B20" s="21" t="s">
        <v>52</v>
      </c>
      <c r="C20" s="117">
        <f>D20+E20+F20+G20</f>
        <v>5.457</v>
      </c>
      <c r="D20" s="118">
        <v>0</v>
      </c>
      <c r="E20" s="118">
        <v>0</v>
      </c>
      <c r="F20" s="118">
        <v>5.457</v>
      </c>
      <c r="G20" s="118">
        <v>0</v>
      </c>
      <c r="H20" s="120"/>
    </row>
    <row r="21" spans="1:8" s="10" customFormat="1" ht="12">
      <c r="A21" s="17" t="s">
        <v>6</v>
      </c>
      <c r="B21" s="21" t="s">
        <v>53</v>
      </c>
      <c r="C21" s="117">
        <f>D21+E21+F21+G21</f>
        <v>4.514</v>
      </c>
      <c r="D21" s="117">
        <v>0</v>
      </c>
      <c r="E21" s="117">
        <v>0</v>
      </c>
      <c r="F21" s="117">
        <f>1.395+0.057+1.411</f>
        <v>2.863</v>
      </c>
      <c r="G21" s="117">
        <v>1.651</v>
      </c>
      <c r="H21" s="119"/>
    </row>
    <row r="22" spans="1:8" s="10" customFormat="1" ht="12">
      <c r="A22" s="17" t="s">
        <v>7</v>
      </c>
      <c r="B22" s="21" t="s">
        <v>54</v>
      </c>
      <c r="C22" s="117">
        <f>C23+C24</f>
        <v>0</v>
      </c>
      <c r="D22" s="118">
        <f>D23+D24</f>
        <v>0</v>
      </c>
      <c r="E22" s="118">
        <f>E23+E24</f>
        <v>0</v>
      </c>
      <c r="F22" s="118">
        <f>F23+F24</f>
        <v>0</v>
      </c>
      <c r="G22" s="118">
        <f>G23+G24</f>
        <v>0</v>
      </c>
      <c r="H22" s="120"/>
    </row>
    <row r="23" spans="1:8" s="10" customFormat="1" ht="12">
      <c r="A23" s="17" t="s">
        <v>55</v>
      </c>
      <c r="B23" s="21" t="s">
        <v>73</v>
      </c>
      <c r="C23" s="118"/>
      <c r="D23" s="118"/>
      <c r="E23" s="118"/>
      <c r="F23" s="118"/>
      <c r="G23" s="118"/>
      <c r="H23" s="120"/>
    </row>
    <row r="24" spans="1:8" s="10" customFormat="1" ht="12">
      <c r="A24" s="206" t="s">
        <v>87</v>
      </c>
      <c r="B24" s="23" t="s">
        <v>88</v>
      </c>
      <c r="C24" s="208">
        <f>D24+E24+F24+G24</f>
        <v>0</v>
      </c>
      <c r="D24" s="210">
        <v>0</v>
      </c>
      <c r="E24" s="210">
        <v>0</v>
      </c>
      <c r="F24" s="210">
        <v>0</v>
      </c>
      <c r="G24" s="210">
        <v>0</v>
      </c>
      <c r="H24" s="212"/>
    </row>
    <row r="25" spans="1:8" s="10" customFormat="1" ht="12">
      <c r="A25" s="207"/>
      <c r="B25" s="24" t="s">
        <v>89</v>
      </c>
      <c r="C25" s="209"/>
      <c r="D25" s="211"/>
      <c r="E25" s="211"/>
      <c r="F25" s="211"/>
      <c r="G25" s="211"/>
      <c r="H25" s="213"/>
    </row>
    <row r="26" spans="1:8" s="10" customFormat="1" ht="12">
      <c r="A26" s="17" t="s">
        <v>8</v>
      </c>
      <c r="B26" s="21" t="s">
        <v>56</v>
      </c>
      <c r="C26" s="118"/>
      <c r="D26" s="118"/>
      <c r="E26" s="118"/>
      <c r="F26" s="118"/>
      <c r="G26" s="118"/>
      <c r="H26" s="120"/>
    </row>
    <row r="27" spans="1:8" s="10" customFormat="1" ht="12">
      <c r="A27" s="17" t="s">
        <v>9</v>
      </c>
      <c r="B27" s="21" t="s">
        <v>57</v>
      </c>
      <c r="C27" s="118"/>
      <c r="D27" s="118"/>
      <c r="E27" s="118"/>
      <c r="F27" s="118"/>
      <c r="G27" s="118"/>
      <c r="H27" s="120"/>
    </row>
    <row r="28" spans="1:8" s="10" customFormat="1" ht="12">
      <c r="A28" s="17" t="s">
        <v>10</v>
      </c>
      <c r="B28" s="21" t="s">
        <v>66</v>
      </c>
      <c r="C28" s="118"/>
      <c r="D28" s="118"/>
      <c r="E28" s="118"/>
      <c r="F28" s="118"/>
      <c r="G28" s="118"/>
      <c r="H28" s="120"/>
    </row>
    <row r="29" spans="1:8" s="10" customFormat="1" ht="12">
      <c r="A29" s="17" t="s">
        <v>58</v>
      </c>
      <c r="B29" s="21" t="s">
        <v>65</v>
      </c>
      <c r="C29" s="118"/>
      <c r="D29" s="118"/>
      <c r="E29" s="118"/>
      <c r="F29" s="118"/>
      <c r="G29" s="118"/>
      <c r="H29" s="120"/>
    </row>
    <row r="30" spans="1:8" s="10" customFormat="1" ht="12">
      <c r="A30" s="17" t="s">
        <v>59</v>
      </c>
      <c r="B30" s="21" t="s">
        <v>64</v>
      </c>
      <c r="C30" s="118"/>
      <c r="D30" s="118"/>
      <c r="E30" s="118"/>
      <c r="F30" s="118"/>
      <c r="G30" s="118"/>
      <c r="H30" s="120"/>
    </row>
    <row r="31" spans="1:8" s="10" customFormat="1" ht="12">
      <c r="A31" s="17" t="s">
        <v>60</v>
      </c>
      <c r="B31" s="21" t="s">
        <v>63</v>
      </c>
      <c r="C31" s="118"/>
      <c r="D31" s="118"/>
      <c r="E31" s="118"/>
      <c r="F31" s="118"/>
      <c r="G31" s="118"/>
      <c r="H31" s="120"/>
    </row>
    <row r="32" spans="1:8" s="10" customFormat="1" ht="12">
      <c r="A32" s="17" t="s">
        <v>61</v>
      </c>
      <c r="B32" s="21" t="s">
        <v>62</v>
      </c>
      <c r="C32" s="118"/>
      <c r="D32" s="118"/>
      <c r="E32" s="118"/>
      <c r="F32" s="118"/>
      <c r="G32" s="118"/>
      <c r="H32" s="120"/>
    </row>
    <row r="33" spans="1:2" s="4" customFormat="1" ht="11.25">
      <c r="A33" s="5"/>
      <c r="B33" s="5"/>
    </row>
    <row r="34" spans="1:8" s="4" customFormat="1" ht="24.75" customHeight="1">
      <c r="A34" s="202" t="s">
        <v>218</v>
      </c>
      <c r="B34" s="202"/>
      <c r="C34" s="202"/>
      <c r="D34" s="202"/>
      <c r="E34" s="202"/>
      <c r="F34" s="202"/>
      <c r="G34" s="202"/>
      <c r="H34" s="202"/>
    </row>
    <row r="35" spans="1:9" ht="25.5" customHeight="1">
      <c r="A35" s="214" t="s">
        <v>237</v>
      </c>
      <c r="B35" s="214"/>
      <c r="C35" s="214"/>
      <c r="D35" s="214"/>
      <c r="E35" s="214"/>
      <c r="F35" s="214"/>
      <c r="G35" s="214"/>
      <c r="H35" s="214"/>
      <c r="I35" s="60"/>
    </row>
    <row r="53" s="13" customFormat="1" ht="12"/>
    <row r="54" s="13" customFormat="1" ht="12"/>
    <row r="55" s="13" customFormat="1" ht="12"/>
    <row r="56" s="4" customFormat="1" ht="11.25"/>
    <row r="57" s="4" customFormat="1" ht="11.25"/>
  </sheetData>
  <sheetProtection/>
  <mergeCells count="39">
    <mergeCell ref="A35:H35"/>
    <mergeCell ref="H17:H18"/>
    <mergeCell ref="A24:A25"/>
    <mergeCell ref="C24:C25"/>
    <mergeCell ref="D24:D25"/>
    <mergeCell ref="E24:E25"/>
    <mergeCell ref="F24:F25"/>
    <mergeCell ref="G24:G25"/>
    <mergeCell ref="H24:H25"/>
    <mergeCell ref="A17:A18"/>
    <mergeCell ref="C17:C18"/>
    <mergeCell ref="D17:D18"/>
    <mergeCell ref="E17:E18"/>
    <mergeCell ref="F17:F18"/>
    <mergeCell ref="G17:G18"/>
    <mergeCell ref="H13:H14"/>
    <mergeCell ref="H15:H16"/>
    <mergeCell ref="A15:A16"/>
    <mergeCell ref="C15:C16"/>
    <mergeCell ref="D15:D16"/>
    <mergeCell ref="E15:E16"/>
    <mergeCell ref="F15:F16"/>
    <mergeCell ref="G15:G16"/>
    <mergeCell ref="A13:A14"/>
    <mergeCell ref="C13:C14"/>
    <mergeCell ref="D13:D14"/>
    <mergeCell ref="E13:E14"/>
    <mergeCell ref="F13:F14"/>
    <mergeCell ref="G13:G14"/>
    <mergeCell ref="A34:H34"/>
    <mergeCell ref="A3:H3"/>
    <mergeCell ref="C5:G5"/>
    <mergeCell ref="A10:A11"/>
    <mergeCell ref="C10:C11"/>
    <mergeCell ref="D10:D11"/>
    <mergeCell ref="E10:E11"/>
    <mergeCell ref="F10:F11"/>
    <mergeCell ref="G10:G11"/>
    <mergeCell ref="H10:H11"/>
  </mergeCells>
  <printOptions/>
  <pageMargins left="0.7874015748031497" right="0.3937007874015748" top="0.3937007874015748" bottom="0.3937007874015748" header="0.2755905511811024" footer="0.2755905511811024"/>
  <pageSetup fitToHeight="0" fitToWidth="1" horizontalDpi="600" verticalDpi="600" orientation="portrait" paperSize="9" scale="91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BZ106"/>
  <sheetViews>
    <sheetView zoomScaleSheetLayoutView="100" zoomScalePageLayoutView="0" workbookViewId="0" topLeftCell="A1">
      <selection activeCell="BD21" sqref="BD21"/>
    </sheetView>
  </sheetViews>
  <sheetFormatPr defaultColWidth="1.37890625" defaultRowHeight="12.75"/>
  <cols>
    <col min="1" max="1" width="12.00390625" style="26" customWidth="1"/>
    <col min="2" max="2" width="57.00390625" style="26" customWidth="1"/>
    <col min="3" max="3" width="8.125" style="26" customWidth="1"/>
    <col min="4" max="4" width="6.75390625" style="26" customWidth="1"/>
    <col min="5" max="6" width="10.75390625" style="26" customWidth="1"/>
    <col min="7" max="7" width="11.75390625" style="26" customWidth="1"/>
    <col min="8" max="12" width="8.125" style="26" customWidth="1"/>
    <col min="13" max="16384" width="1.37890625" style="26" customWidth="1"/>
  </cols>
  <sheetData>
    <row r="1" spans="11:12" ht="12.75">
      <c r="K1" s="2"/>
      <c r="L1" s="3" t="s">
        <v>97</v>
      </c>
    </row>
    <row r="2" spans="11:12" ht="12.75">
      <c r="K2" s="2"/>
      <c r="L2" s="3"/>
    </row>
    <row r="3" spans="1:78" s="27" customFormat="1" ht="12.75">
      <c r="A3" s="215" t="s">
        <v>220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</row>
    <row r="5" spans="1:12" ht="12.75">
      <c r="A5" s="29" t="s">
        <v>74</v>
      </c>
      <c r="B5" s="29" t="s">
        <v>67</v>
      </c>
      <c r="C5" s="216" t="s">
        <v>68</v>
      </c>
      <c r="D5" s="217"/>
      <c r="E5" s="217"/>
      <c r="F5" s="217"/>
      <c r="G5" s="217"/>
      <c r="H5" s="216" t="s">
        <v>69</v>
      </c>
      <c r="I5" s="217"/>
      <c r="J5" s="217"/>
      <c r="K5" s="217"/>
      <c r="L5" s="218"/>
    </row>
    <row r="6" spans="1:12" ht="12.75">
      <c r="A6" s="30" t="s">
        <v>75</v>
      </c>
      <c r="B6" s="30"/>
      <c r="C6" s="216" t="s">
        <v>29</v>
      </c>
      <c r="D6" s="217"/>
      <c r="E6" s="217"/>
      <c r="F6" s="217"/>
      <c r="G6" s="217"/>
      <c r="H6" s="216" t="s">
        <v>29</v>
      </c>
      <c r="I6" s="217"/>
      <c r="J6" s="217"/>
      <c r="K6" s="217"/>
      <c r="L6" s="218"/>
    </row>
    <row r="7" spans="1:12" ht="12.75">
      <c r="A7" s="30"/>
      <c r="B7" s="30"/>
      <c r="C7" s="216" t="s">
        <v>76</v>
      </c>
      <c r="D7" s="217"/>
      <c r="E7" s="217"/>
      <c r="F7" s="217"/>
      <c r="G7" s="217"/>
      <c r="H7" s="216" t="s">
        <v>76</v>
      </c>
      <c r="I7" s="217"/>
      <c r="J7" s="217"/>
      <c r="K7" s="217"/>
      <c r="L7" s="218"/>
    </row>
    <row r="8" spans="1:12" ht="12.75">
      <c r="A8" s="30"/>
      <c r="B8" s="30"/>
      <c r="C8" s="31" t="s">
        <v>17</v>
      </c>
      <c r="D8" s="31" t="s">
        <v>18</v>
      </c>
      <c r="E8" s="31" t="s">
        <v>238</v>
      </c>
      <c r="F8" s="31" t="s">
        <v>239</v>
      </c>
      <c r="G8" s="163" t="s">
        <v>240</v>
      </c>
      <c r="H8" s="31" t="s">
        <v>17</v>
      </c>
      <c r="I8" s="31" t="s">
        <v>18</v>
      </c>
      <c r="J8" s="31" t="s">
        <v>32</v>
      </c>
      <c r="K8" s="31" t="s">
        <v>21</v>
      </c>
      <c r="L8" s="164">
        <v>2022</v>
      </c>
    </row>
    <row r="9" spans="1:12" ht="12.75">
      <c r="A9" s="30"/>
      <c r="B9" s="30"/>
      <c r="C9" s="31"/>
      <c r="D9" s="31"/>
      <c r="E9" s="31"/>
      <c r="F9" s="31"/>
      <c r="G9" s="32" t="s">
        <v>90</v>
      </c>
      <c r="H9" s="32"/>
      <c r="I9" s="32"/>
      <c r="J9" s="32"/>
      <c r="K9" s="32"/>
      <c r="L9" s="33" t="s">
        <v>90</v>
      </c>
    </row>
    <row r="10" spans="1:12" ht="12.75">
      <c r="A10" s="34" t="s">
        <v>0</v>
      </c>
      <c r="B10" s="35" t="s">
        <v>1</v>
      </c>
      <c r="C10" s="36">
        <v>3</v>
      </c>
      <c r="D10" s="36">
        <v>4</v>
      </c>
      <c r="E10" s="36">
        <v>5</v>
      </c>
      <c r="F10" s="36">
        <v>6</v>
      </c>
      <c r="G10" s="36">
        <v>7</v>
      </c>
      <c r="H10" s="36">
        <v>8</v>
      </c>
      <c r="I10" s="36">
        <v>9</v>
      </c>
      <c r="J10" s="36">
        <v>10</v>
      </c>
      <c r="K10" s="36">
        <v>11</v>
      </c>
      <c r="L10" s="36">
        <v>12</v>
      </c>
    </row>
    <row r="11" spans="1:12" ht="23.25" customHeight="1">
      <c r="A11" s="128" t="s">
        <v>104</v>
      </c>
      <c r="B11" s="129" t="s">
        <v>105</v>
      </c>
      <c r="C11" s="124">
        <v>0</v>
      </c>
      <c r="D11" s="124">
        <v>0</v>
      </c>
      <c r="E11" s="130" t="s">
        <v>235</v>
      </c>
      <c r="F11" s="130" t="s">
        <v>232</v>
      </c>
      <c r="G11" s="130" t="s">
        <v>236</v>
      </c>
      <c r="H11" s="124"/>
      <c r="I11" s="124"/>
      <c r="J11" s="124"/>
      <c r="K11" s="124"/>
      <c r="L11" s="124"/>
    </row>
    <row r="12" spans="1:12" ht="12.75">
      <c r="A12" s="131"/>
      <c r="B12" s="132" t="s">
        <v>81</v>
      </c>
      <c r="C12" s="125">
        <v>0</v>
      </c>
      <c r="D12" s="125">
        <v>0</v>
      </c>
      <c r="E12" s="133" t="s">
        <v>235</v>
      </c>
      <c r="F12" s="133">
        <v>0</v>
      </c>
      <c r="G12" s="133" t="s">
        <v>235</v>
      </c>
      <c r="H12" s="125"/>
      <c r="I12" s="125"/>
      <c r="J12" s="125"/>
      <c r="K12" s="125"/>
      <c r="L12" s="125"/>
    </row>
    <row r="13" spans="1:12" ht="12.75">
      <c r="A13" s="134"/>
      <c r="B13" s="135" t="s">
        <v>82</v>
      </c>
      <c r="C13" s="126">
        <v>0</v>
      </c>
      <c r="D13" s="126">
        <v>0</v>
      </c>
      <c r="E13" s="136">
        <v>0</v>
      </c>
      <c r="F13" s="136" t="s">
        <v>232</v>
      </c>
      <c r="G13" s="136" t="s">
        <v>232</v>
      </c>
      <c r="H13" s="126"/>
      <c r="I13" s="126"/>
      <c r="J13" s="126"/>
      <c r="K13" s="126"/>
      <c r="L13" s="126"/>
    </row>
    <row r="14" spans="1:12" ht="12.75">
      <c r="A14" s="128" t="s">
        <v>106</v>
      </c>
      <c r="B14" s="129" t="s">
        <v>107</v>
      </c>
      <c r="C14" s="124">
        <f aca="true" t="shared" si="0" ref="C14:L14">C21</f>
        <v>0</v>
      </c>
      <c r="D14" s="124">
        <f t="shared" si="0"/>
        <v>0</v>
      </c>
      <c r="E14" s="130">
        <f t="shared" si="0"/>
        <v>0</v>
      </c>
      <c r="F14" s="130">
        <f t="shared" si="0"/>
        <v>0</v>
      </c>
      <c r="G14" s="130">
        <f t="shared" si="0"/>
        <v>0</v>
      </c>
      <c r="H14" s="124">
        <f t="shared" si="0"/>
        <v>0</v>
      </c>
      <c r="I14" s="124">
        <f t="shared" si="0"/>
        <v>0</v>
      </c>
      <c r="J14" s="124">
        <f t="shared" si="0"/>
        <v>0</v>
      </c>
      <c r="K14" s="124">
        <f t="shared" si="0"/>
        <v>0</v>
      </c>
      <c r="L14" s="124">
        <f t="shared" si="0"/>
        <v>0</v>
      </c>
    </row>
    <row r="15" spans="1:12" ht="12.75">
      <c r="A15" s="128" t="s">
        <v>108</v>
      </c>
      <c r="B15" s="129" t="s">
        <v>109</v>
      </c>
      <c r="C15" s="124">
        <f aca="true" t="shared" si="1" ref="C15:L15">C54</f>
        <v>0</v>
      </c>
      <c r="D15" s="124">
        <f t="shared" si="1"/>
        <v>0</v>
      </c>
      <c r="E15" s="130" t="str">
        <f>E60</f>
        <v>1,6 км</v>
      </c>
      <c r="F15" s="130">
        <v>0</v>
      </c>
      <c r="G15" s="130" t="str">
        <f>G60</f>
        <v>1,6 км</v>
      </c>
      <c r="H15" s="124">
        <f t="shared" si="1"/>
        <v>0</v>
      </c>
      <c r="I15" s="124">
        <f t="shared" si="1"/>
        <v>0</v>
      </c>
      <c r="J15" s="124">
        <f t="shared" si="1"/>
        <v>0</v>
      </c>
      <c r="K15" s="124">
        <f t="shared" si="1"/>
        <v>0</v>
      </c>
      <c r="L15" s="124">
        <f t="shared" si="1"/>
        <v>0</v>
      </c>
    </row>
    <row r="16" spans="1:12" ht="36">
      <c r="A16" s="128" t="s">
        <v>110</v>
      </c>
      <c r="B16" s="129" t="s">
        <v>111</v>
      </c>
      <c r="C16" s="124">
        <f aca="true" t="shared" si="2" ref="C16:L16">C89</f>
        <v>0</v>
      </c>
      <c r="D16" s="124">
        <f t="shared" si="2"/>
        <v>0</v>
      </c>
      <c r="E16" s="130">
        <f t="shared" si="2"/>
        <v>0</v>
      </c>
      <c r="F16" s="130">
        <f t="shared" si="2"/>
        <v>0</v>
      </c>
      <c r="G16" s="130">
        <f t="shared" si="2"/>
        <v>0</v>
      </c>
      <c r="H16" s="124">
        <f t="shared" si="2"/>
        <v>0</v>
      </c>
      <c r="I16" s="124">
        <f t="shared" si="2"/>
        <v>0</v>
      </c>
      <c r="J16" s="124">
        <f t="shared" si="2"/>
        <v>0</v>
      </c>
      <c r="K16" s="124">
        <f t="shared" si="2"/>
        <v>0</v>
      </c>
      <c r="L16" s="124">
        <f t="shared" si="2"/>
        <v>0</v>
      </c>
    </row>
    <row r="17" spans="1:12" ht="24">
      <c r="A17" s="128" t="s">
        <v>112</v>
      </c>
      <c r="B17" s="129" t="s">
        <v>113</v>
      </c>
      <c r="C17" s="124">
        <f aca="true" t="shared" si="3" ref="C17:L17">C94</f>
        <v>0</v>
      </c>
      <c r="D17" s="124">
        <f t="shared" si="3"/>
        <v>0</v>
      </c>
      <c r="E17" s="130">
        <f t="shared" si="3"/>
        <v>0</v>
      </c>
      <c r="F17" s="130" t="str">
        <f t="shared" si="3"/>
        <v>1,56 км</v>
      </c>
      <c r="G17" s="130" t="str">
        <f t="shared" si="3"/>
        <v>1,56 км</v>
      </c>
      <c r="H17" s="124">
        <f t="shared" si="3"/>
        <v>0</v>
      </c>
      <c r="I17" s="124">
        <f t="shared" si="3"/>
        <v>0</v>
      </c>
      <c r="J17" s="124">
        <f t="shared" si="3"/>
        <v>0</v>
      </c>
      <c r="K17" s="124">
        <f t="shared" si="3"/>
        <v>0</v>
      </c>
      <c r="L17" s="124">
        <f t="shared" si="3"/>
        <v>0</v>
      </c>
    </row>
    <row r="18" spans="1:12" ht="24">
      <c r="A18" s="128" t="s">
        <v>114</v>
      </c>
      <c r="B18" s="129" t="s">
        <v>115</v>
      </c>
      <c r="C18" s="124">
        <f aca="true" t="shared" si="4" ref="C18:L18">C98</f>
        <v>0</v>
      </c>
      <c r="D18" s="124">
        <f t="shared" si="4"/>
        <v>0</v>
      </c>
      <c r="E18" s="130">
        <f t="shared" si="4"/>
        <v>0</v>
      </c>
      <c r="F18" s="130">
        <f t="shared" si="4"/>
        <v>0</v>
      </c>
      <c r="G18" s="130">
        <f t="shared" si="4"/>
        <v>0</v>
      </c>
      <c r="H18" s="124">
        <f t="shared" si="4"/>
        <v>0</v>
      </c>
      <c r="I18" s="124">
        <f t="shared" si="4"/>
        <v>0</v>
      </c>
      <c r="J18" s="124">
        <f t="shared" si="4"/>
        <v>0</v>
      </c>
      <c r="K18" s="124">
        <f t="shared" si="4"/>
        <v>0</v>
      </c>
      <c r="L18" s="124">
        <f t="shared" si="4"/>
        <v>0</v>
      </c>
    </row>
    <row r="19" spans="1:12" ht="12.75">
      <c r="A19" s="128" t="s">
        <v>116</v>
      </c>
      <c r="B19" s="129" t="s">
        <v>117</v>
      </c>
      <c r="C19" s="124">
        <f aca="true" t="shared" si="5" ref="C19:L19">C100</f>
        <v>0</v>
      </c>
      <c r="D19" s="124">
        <f t="shared" si="5"/>
        <v>0</v>
      </c>
      <c r="E19" s="130">
        <f t="shared" si="5"/>
        <v>0</v>
      </c>
      <c r="F19" s="130">
        <f t="shared" si="5"/>
        <v>0</v>
      </c>
      <c r="G19" s="130">
        <f t="shared" si="5"/>
        <v>0</v>
      </c>
      <c r="H19" s="124">
        <f t="shared" si="5"/>
        <v>0</v>
      </c>
      <c r="I19" s="124">
        <f t="shared" si="5"/>
        <v>0</v>
      </c>
      <c r="J19" s="124">
        <f t="shared" si="5"/>
        <v>0</v>
      </c>
      <c r="K19" s="124">
        <f t="shared" si="5"/>
        <v>0</v>
      </c>
      <c r="L19" s="124">
        <f t="shared" si="5"/>
        <v>0</v>
      </c>
    </row>
    <row r="20" spans="1:12" ht="27.75" customHeight="1">
      <c r="A20" s="137" t="s">
        <v>0</v>
      </c>
      <c r="B20" s="138" t="s">
        <v>118</v>
      </c>
      <c r="C20" s="127">
        <f aca="true" t="shared" si="6" ref="C20:L20">C11</f>
        <v>0</v>
      </c>
      <c r="D20" s="127">
        <f t="shared" si="6"/>
        <v>0</v>
      </c>
      <c r="E20" s="139" t="str">
        <f t="shared" si="6"/>
        <v>1,6 км</v>
      </c>
      <c r="F20" s="139" t="str">
        <f t="shared" si="6"/>
        <v>1,56 км</v>
      </c>
      <c r="G20" s="139" t="str">
        <f t="shared" si="6"/>
        <v>3,16 км</v>
      </c>
      <c r="H20" s="127">
        <f t="shared" si="6"/>
        <v>0</v>
      </c>
      <c r="I20" s="127">
        <f t="shared" si="6"/>
        <v>0</v>
      </c>
      <c r="J20" s="127">
        <f t="shared" si="6"/>
        <v>0</v>
      </c>
      <c r="K20" s="127">
        <f t="shared" si="6"/>
        <v>0</v>
      </c>
      <c r="L20" s="127">
        <f t="shared" si="6"/>
        <v>0</v>
      </c>
    </row>
    <row r="21" spans="1:12" ht="12.75">
      <c r="A21" s="140" t="s">
        <v>77</v>
      </c>
      <c r="B21" s="141" t="s">
        <v>119</v>
      </c>
      <c r="C21" s="142">
        <f aca="true" t="shared" si="7" ref="C21:L21">C22+C29+C34+C49</f>
        <v>0</v>
      </c>
      <c r="D21" s="142">
        <f t="shared" si="7"/>
        <v>0</v>
      </c>
      <c r="E21" s="142">
        <f t="shared" si="7"/>
        <v>0</v>
      </c>
      <c r="F21" s="142">
        <f t="shared" si="7"/>
        <v>0</v>
      </c>
      <c r="G21" s="142">
        <f t="shared" si="7"/>
        <v>0</v>
      </c>
      <c r="H21" s="142">
        <f t="shared" si="7"/>
        <v>0</v>
      </c>
      <c r="I21" s="142">
        <f t="shared" si="7"/>
        <v>0</v>
      </c>
      <c r="J21" s="142">
        <f t="shared" si="7"/>
        <v>0</v>
      </c>
      <c r="K21" s="142">
        <f t="shared" si="7"/>
        <v>0</v>
      </c>
      <c r="L21" s="142">
        <f t="shared" si="7"/>
        <v>0</v>
      </c>
    </row>
    <row r="22" spans="1:12" ht="24">
      <c r="A22" s="143" t="s">
        <v>78</v>
      </c>
      <c r="B22" s="144" t="s">
        <v>120</v>
      </c>
      <c r="C22" s="145">
        <f aca="true" t="shared" si="8" ref="C22:L22">C23+C25+C27</f>
        <v>0</v>
      </c>
      <c r="D22" s="145">
        <f t="shared" si="8"/>
        <v>0</v>
      </c>
      <c r="E22" s="145">
        <f t="shared" si="8"/>
        <v>0</v>
      </c>
      <c r="F22" s="145">
        <f t="shared" si="8"/>
        <v>0</v>
      </c>
      <c r="G22" s="145">
        <f t="shared" si="8"/>
        <v>0</v>
      </c>
      <c r="H22" s="145">
        <f t="shared" si="8"/>
        <v>0</v>
      </c>
      <c r="I22" s="145">
        <f t="shared" si="8"/>
        <v>0</v>
      </c>
      <c r="J22" s="145">
        <f t="shared" si="8"/>
        <v>0</v>
      </c>
      <c r="K22" s="145">
        <f t="shared" si="8"/>
        <v>0</v>
      </c>
      <c r="L22" s="145">
        <f t="shared" si="8"/>
        <v>0</v>
      </c>
    </row>
    <row r="23" spans="1:12" ht="24">
      <c r="A23" s="146" t="s">
        <v>79</v>
      </c>
      <c r="B23" s="147" t="s">
        <v>121</v>
      </c>
      <c r="C23" s="148">
        <v>0</v>
      </c>
      <c r="D23" s="148">
        <v>0</v>
      </c>
      <c r="E23" s="148">
        <v>0</v>
      </c>
      <c r="F23" s="148">
        <v>0</v>
      </c>
      <c r="G23" s="148">
        <v>0</v>
      </c>
      <c r="H23" s="148">
        <v>0</v>
      </c>
      <c r="I23" s="148">
        <v>0</v>
      </c>
      <c r="J23" s="148">
        <v>0</v>
      </c>
      <c r="K23" s="148">
        <v>0</v>
      </c>
      <c r="L23" s="148">
        <v>0</v>
      </c>
    </row>
    <row r="24" spans="1:12" ht="12.75">
      <c r="A24" s="149">
        <v>0</v>
      </c>
      <c r="B24" s="149">
        <v>0</v>
      </c>
      <c r="C24" s="149">
        <v>0</v>
      </c>
      <c r="D24" s="149">
        <v>0</v>
      </c>
      <c r="E24" s="149">
        <v>0</v>
      </c>
      <c r="F24" s="149">
        <v>0</v>
      </c>
      <c r="G24" s="149">
        <v>0</v>
      </c>
      <c r="H24" s="149">
        <v>0</v>
      </c>
      <c r="I24" s="149">
        <v>0</v>
      </c>
      <c r="J24" s="149">
        <v>0</v>
      </c>
      <c r="K24" s="149">
        <v>0</v>
      </c>
      <c r="L24" s="149">
        <v>0</v>
      </c>
    </row>
    <row r="25" spans="1:12" ht="24">
      <c r="A25" s="146" t="s">
        <v>80</v>
      </c>
      <c r="B25" s="147" t="s">
        <v>122</v>
      </c>
      <c r="C25" s="148">
        <v>0</v>
      </c>
      <c r="D25" s="148">
        <v>0</v>
      </c>
      <c r="E25" s="148">
        <v>0</v>
      </c>
      <c r="F25" s="148">
        <v>0</v>
      </c>
      <c r="G25" s="148">
        <v>0</v>
      </c>
      <c r="H25" s="148">
        <v>0</v>
      </c>
      <c r="I25" s="148">
        <v>0</v>
      </c>
      <c r="J25" s="148">
        <v>0</v>
      </c>
      <c r="K25" s="148">
        <v>0</v>
      </c>
      <c r="L25" s="148">
        <v>0</v>
      </c>
    </row>
    <row r="26" spans="1:12" ht="12.75">
      <c r="A26" s="149">
        <v>0</v>
      </c>
      <c r="B26" s="149">
        <v>0</v>
      </c>
      <c r="C26" s="149">
        <v>0</v>
      </c>
      <c r="D26" s="149">
        <v>0</v>
      </c>
      <c r="E26" s="149">
        <v>0</v>
      </c>
      <c r="F26" s="149">
        <v>0</v>
      </c>
      <c r="G26" s="149">
        <v>0</v>
      </c>
      <c r="H26" s="149">
        <v>0</v>
      </c>
      <c r="I26" s="149">
        <v>0</v>
      </c>
      <c r="J26" s="149">
        <v>0</v>
      </c>
      <c r="K26" s="149">
        <v>0</v>
      </c>
      <c r="L26" s="149">
        <v>0</v>
      </c>
    </row>
    <row r="27" spans="1:12" ht="24">
      <c r="A27" s="146" t="s">
        <v>123</v>
      </c>
      <c r="B27" s="147" t="s">
        <v>124</v>
      </c>
      <c r="C27" s="148">
        <f aca="true" t="shared" si="9" ref="C27:L27">C28</f>
        <v>0</v>
      </c>
      <c r="D27" s="148">
        <f t="shared" si="9"/>
        <v>0</v>
      </c>
      <c r="E27" s="148">
        <f t="shared" si="9"/>
        <v>0</v>
      </c>
      <c r="F27" s="148">
        <f t="shared" si="9"/>
        <v>0</v>
      </c>
      <c r="G27" s="148">
        <f t="shared" si="9"/>
        <v>0</v>
      </c>
      <c r="H27" s="148">
        <f t="shared" si="9"/>
        <v>0</v>
      </c>
      <c r="I27" s="148">
        <f t="shared" si="9"/>
        <v>0</v>
      </c>
      <c r="J27" s="148">
        <f t="shared" si="9"/>
        <v>0</v>
      </c>
      <c r="K27" s="148">
        <f t="shared" si="9"/>
        <v>0</v>
      </c>
      <c r="L27" s="148">
        <f t="shared" si="9"/>
        <v>0</v>
      </c>
    </row>
    <row r="28" spans="1:12" ht="12.75">
      <c r="A28" s="149">
        <v>0</v>
      </c>
      <c r="B28" s="149">
        <v>0</v>
      </c>
      <c r="C28" s="149">
        <v>0</v>
      </c>
      <c r="D28" s="149">
        <v>0</v>
      </c>
      <c r="E28" s="149">
        <v>0</v>
      </c>
      <c r="F28" s="149">
        <v>0</v>
      </c>
      <c r="G28" s="149">
        <v>0</v>
      </c>
      <c r="H28" s="149">
        <v>0</v>
      </c>
      <c r="I28" s="149">
        <v>0</v>
      </c>
      <c r="J28" s="149">
        <v>0</v>
      </c>
      <c r="K28" s="149">
        <v>0</v>
      </c>
      <c r="L28" s="149">
        <v>0</v>
      </c>
    </row>
    <row r="29" spans="1:12" ht="24">
      <c r="A29" s="143" t="s">
        <v>125</v>
      </c>
      <c r="B29" s="144" t="s">
        <v>126</v>
      </c>
      <c r="C29" s="145">
        <f aca="true" t="shared" si="10" ref="C29:L29">C30+C32</f>
        <v>0</v>
      </c>
      <c r="D29" s="145">
        <f t="shared" si="10"/>
        <v>0</v>
      </c>
      <c r="E29" s="145">
        <f t="shared" si="10"/>
        <v>0</v>
      </c>
      <c r="F29" s="145">
        <f t="shared" si="10"/>
        <v>0</v>
      </c>
      <c r="G29" s="145">
        <f t="shared" si="10"/>
        <v>0</v>
      </c>
      <c r="H29" s="145">
        <f t="shared" si="10"/>
        <v>0</v>
      </c>
      <c r="I29" s="145">
        <f t="shared" si="10"/>
        <v>0</v>
      </c>
      <c r="J29" s="145">
        <f t="shared" si="10"/>
        <v>0</v>
      </c>
      <c r="K29" s="145">
        <f t="shared" si="10"/>
        <v>0</v>
      </c>
      <c r="L29" s="145">
        <f t="shared" si="10"/>
        <v>0</v>
      </c>
    </row>
    <row r="30" spans="1:12" ht="36">
      <c r="A30" s="146" t="s">
        <v>127</v>
      </c>
      <c r="B30" s="147" t="s">
        <v>128</v>
      </c>
      <c r="C30" s="148">
        <f aca="true" t="shared" si="11" ref="C30:L30">C31</f>
        <v>0</v>
      </c>
      <c r="D30" s="148">
        <f t="shared" si="11"/>
        <v>0</v>
      </c>
      <c r="E30" s="148">
        <f t="shared" si="11"/>
        <v>0</v>
      </c>
      <c r="F30" s="148">
        <f t="shared" si="11"/>
        <v>0</v>
      </c>
      <c r="G30" s="148">
        <f t="shared" si="11"/>
        <v>0</v>
      </c>
      <c r="H30" s="148">
        <f t="shared" si="11"/>
        <v>0</v>
      </c>
      <c r="I30" s="148">
        <f t="shared" si="11"/>
        <v>0</v>
      </c>
      <c r="J30" s="148">
        <f t="shared" si="11"/>
        <v>0</v>
      </c>
      <c r="K30" s="148">
        <f t="shared" si="11"/>
        <v>0</v>
      </c>
      <c r="L30" s="148">
        <f t="shared" si="11"/>
        <v>0</v>
      </c>
    </row>
    <row r="31" spans="1:12" ht="12.75">
      <c r="A31" s="149">
        <v>0</v>
      </c>
      <c r="B31" s="149">
        <v>0</v>
      </c>
      <c r="C31" s="149">
        <v>0</v>
      </c>
      <c r="D31" s="149">
        <v>0</v>
      </c>
      <c r="E31" s="149">
        <v>0</v>
      </c>
      <c r="F31" s="149">
        <v>0</v>
      </c>
      <c r="G31" s="149">
        <v>0</v>
      </c>
      <c r="H31" s="149">
        <v>0</v>
      </c>
      <c r="I31" s="149">
        <v>0</v>
      </c>
      <c r="J31" s="149">
        <v>0</v>
      </c>
      <c r="K31" s="149">
        <v>0</v>
      </c>
      <c r="L31" s="149">
        <v>0</v>
      </c>
    </row>
    <row r="32" spans="1:12" ht="24">
      <c r="A32" s="146" t="s">
        <v>129</v>
      </c>
      <c r="B32" s="147" t="s">
        <v>130</v>
      </c>
      <c r="C32" s="148">
        <f aca="true" t="shared" si="12" ref="C32:L32">C33</f>
        <v>0</v>
      </c>
      <c r="D32" s="148">
        <f t="shared" si="12"/>
        <v>0</v>
      </c>
      <c r="E32" s="148">
        <f t="shared" si="12"/>
        <v>0</v>
      </c>
      <c r="F32" s="148">
        <f t="shared" si="12"/>
        <v>0</v>
      </c>
      <c r="G32" s="148">
        <f t="shared" si="12"/>
        <v>0</v>
      </c>
      <c r="H32" s="148">
        <f t="shared" si="12"/>
        <v>0</v>
      </c>
      <c r="I32" s="148">
        <f t="shared" si="12"/>
        <v>0</v>
      </c>
      <c r="J32" s="148">
        <f t="shared" si="12"/>
        <v>0</v>
      </c>
      <c r="K32" s="148">
        <f t="shared" si="12"/>
        <v>0</v>
      </c>
      <c r="L32" s="148">
        <f t="shared" si="12"/>
        <v>0</v>
      </c>
    </row>
    <row r="33" spans="1:12" ht="12.75">
      <c r="A33" s="149">
        <v>0</v>
      </c>
      <c r="B33" s="149">
        <v>0</v>
      </c>
      <c r="C33" s="149">
        <v>0</v>
      </c>
      <c r="D33" s="149">
        <v>0</v>
      </c>
      <c r="E33" s="149">
        <v>0</v>
      </c>
      <c r="F33" s="149">
        <v>0</v>
      </c>
      <c r="G33" s="149">
        <v>0</v>
      </c>
      <c r="H33" s="149">
        <v>0</v>
      </c>
      <c r="I33" s="149">
        <v>0</v>
      </c>
      <c r="J33" s="149">
        <v>0</v>
      </c>
      <c r="K33" s="149">
        <v>0</v>
      </c>
      <c r="L33" s="149">
        <v>0</v>
      </c>
    </row>
    <row r="34" spans="1:12" ht="24">
      <c r="A34" s="143" t="s">
        <v>131</v>
      </c>
      <c r="B34" s="144" t="s">
        <v>132</v>
      </c>
      <c r="C34" s="145">
        <f aca="true" t="shared" si="13" ref="C34:L34">C35+C42</f>
        <v>0</v>
      </c>
      <c r="D34" s="145">
        <f t="shared" si="13"/>
        <v>0</v>
      </c>
      <c r="E34" s="145">
        <f t="shared" si="13"/>
        <v>0</v>
      </c>
      <c r="F34" s="145">
        <f t="shared" si="13"/>
        <v>0</v>
      </c>
      <c r="G34" s="145">
        <f t="shared" si="13"/>
        <v>0</v>
      </c>
      <c r="H34" s="145">
        <f t="shared" si="13"/>
        <v>0</v>
      </c>
      <c r="I34" s="145">
        <f t="shared" si="13"/>
        <v>0</v>
      </c>
      <c r="J34" s="145">
        <f t="shared" si="13"/>
        <v>0</v>
      </c>
      <c r="K34" s="145">
        <f t="shared" si="13"/>
        <v>0</v>
      </c>
      <c r="L34" s="145">
        <f t="shared" si="13"/>
        <v>0</v>
      </c>
    </row>
    <row r="35" spans="1:12" ht="24">
      <c r="A35" s="146" t="s">
        <v>133</v>
      </c>
      <c r="B35" s="147" t="s">
        <v>134</v>
      </c>
      <c r="C35" s="148">
        <f aca="true" t="shared" si="14" ref="C35:L35">C36+C38+C40</f>
        <v>0</v>
      </c>
      <c r="D35" s="148">
        <f t="shared" si="14"/>
        <v>0</v>
      </c>
      <c r="E35" s="148">
        <f t="shared" si="14"/>
        <v>0</v>
      </c>
      <c r="F35" s="148">
        <f t="shared" si="14"/>
        <v>0</v>
      </c>
      <c r="G35" s="148">
        <f t="shared" si="14"/>
        <v>0</v>
      </c>
      <c r="H35" s="148">
        <f t="shared" si="14"/>
        <v>0</v>
      </c>
      <c r="I35" s="148">
        <f t="shared" si="14"/>
        <v>0</v>
      </c>
      <c r="J35" s="148">
        <f t="shared" si="14"/>
        <v>0</v>
      </c>
      <c r="K35" s="148">
        <f t="shared" si="14"/>
        <v>0</v>
      </c>
      <c r="L35" s="148">
        <f t="shared" si="14"/>
        <v>0</v>
      </c>
    </row>
    <row r="36" spans="1:12" ht="48">
      <c r="A36" s="150" t="s">
        <v>135</v>
      </c>
      <c r="B36" s="151" t="s">
        <v>136</v>
      </c>
      <c r="C36" s="152">
        <f aca="true" t="shared" si="15" ref="C36:L36">C37</f>
        <v>0</v>
      </c>
      <c r="D36" s="152">
        <f t="shared" si="15"/>
        <v>0</v>
      </c>
      <c r="E36" s="152">
        <f t="shared" si="15"/>
        <v>0</v>
      </c>
      <c r="F36" s="152">
        <f t="shared" si="15"/>
        <v>0</v>
      </c>
      <c r="G36" s="152">
        <f t="shared" si="15"/>
        <v>0</v>
      </c>
      <c r="H36" s="152">
        <f t="shared" si="15"/>
        <v>0</v>
      </c>
      <c r="I36" s="152">
        <f t="shared" si="15"/>
        <v>0</v>
      </c>
      <c r="J36" s="152">
        <f t="shared" si="15"/>
        <v>0</v>
      </c>
      <c r="K36" s="152">
        <f t="shared" si="15"/>
        <v>0</v>
      </c>
      <c r="L36" s="152">
        <f t="shared" si="15"/>
        <v>0</v>
      </c>
    </row>
    <row r="37" spans="1:12" ht="12.75">
      <c r="A37" s="149">
        <v>0</v>
      </c>
      <c r="B37" s="149">
        <v>0</v>
      </c>
      <c r="C37" s="149">
        <v>0</v>
      </c>
      <c r="D37" s="149">
        <v>0</v>
      </c>
      <c r="E37" s="149">
        <v>0</v>
      </c>
      <c r="F37" s="149">
        <v>0</v>
      </c>
      <c r="G37" s="149">
        <v>0</v>
      </c>
      <c r="H37" s="149">
        <v>0</v>
      </c>
      <c r="I37" s="149">
        <v>0</v>
      </c>
      <c r="J37" s="149">
        <v>0</v>
      </c>
      <c r="K37" s="149">
        <v>0</v>
      </c>
      <c r="L37" s="149">
        <v>0</v>
      </c>
    </row>
    <row r="38" spans="1:12" ht="48">
      <c r="A38" s="150" t="s">
        <v>137</v>
      </c>
      <c r="B38" s="151" t="s">
        <v>138</v>
      </c>
      <c r="C38" s="152">
        <f aca="true" t="shared" si="16" ref="C38:L38">C39</f>
        <v>0</v>
      </c>
      <c r="D38" s="152">
        <f t="shared" si="16"/>
        <v>0</v>
      </c>
      <c r="E38" s="152">
        <f t="shared" si="16"/>
        <v>0</v>
      </c>
      <c r="F38" s="152">
        <f t="shared" si="16"/>
        <v>0</v>
      </c>
      <c r="G38" s="152">
        <f t="shared" si="16"/>
        <v>0</v>
      </c>
      <c r="H38" s="152">
        <f t="shared" si="16"/>
        <v>0</v>
      </c>
      <c r="I38" s="152">
        <f t="shared" si="16"/>
        <v>0</v>
      </c>
      <c r="J38" s="152">
        <f t="shared" si="16"/>
        <v>0</v>
      </c>
      <c r="K38" s="152">
        <f t="shared" si="16"/>
        <v>0</v>
      </c>
      <c r="L38" s="152">
        <f t="shared" si="16"/>
        <v>0</v>
      </c>
    </row>
    <row r="39" spans="1:12" ht="12.75">
      <c r="A39" s="149">
        <v>0</v>
      </c>
      <c r="B39" s="149">
        <v>0</v>
      </c>
      <c r="C39" s="149">
        <v>0</v>
      </c>
      <c r="D39" s="149">
        <v>0</v>
      </c>
      <c r="E39" s="149">
        <v>0</v>
      </c>
      <c r="F39" s="149">
        <v>0</v>
      </c>
      <c r="G39" s="149">
        <v>0</v>
      </c>
      <c r="H39" s="149">
        <v>0</v>
      </c>
      <c r="I39" s="149">
        <v>0</v>
      </c>
      <c r="J39" s="149">
        <v>0</v>
      </c>
      <c r="K39" s="149">
        <v>0</v>
      </c>
      <c r="L39" s="149">
        <v>0</v>
      </c>
    </row>
    <row r="40" spans="1:12" ht="48">
      <c r="A40" s="150" t="s">
        <v>139</v>
      </c>
      <c r="B40" s="151" t="s">
        <v>140</v>
      </c>
      <c r="C40" s="152">
        <f aca="true" t="shared" si="17" ref="C40:L40">C41</f>
        <v>0</v>
      </c>
      <c r="D40" s="152">
        <f t="shared" si="17"/>
        <v>0</v>
      </c>
      <c r="E40" s="152">
        <f t="shared" si="17"/>
        <v>0</v>
      </c>
      <c r="F40" s="152">
        <f t="shared" si="17"/>
        <v>0</v>
      </c>
      <c r="G40" s="152">
        <f t="shared" si="17"/>
        <v>0</v>
      </c>
      <c r="H40" s="152">
        <f t="shared" si="17"/>
        <v>0</v>
      </c>
      <c r="I40" s="152">
        <f t="shared" si="17"/>
        <v>0</v>
      </c>
      <c r="J40" s="152">
        <f t="shared" si="17"/>
        <v>0</v>
      </c>
      <c r="K40" s="152">
        <f t="shared" si="17"/>
        <v>0</v>
      </c>
      <c r="L40" s="152">
        <f t="shared" si="17"/>
        <v>0</v>
      </c>
    </row>
    <row r="41" spans="1:12" ht="12.75">
      <c r="A41" s="149">
        <v>0</v>
      </c>
      <c r="B41" s="149">
        <v>0</v>
      </c>
      <c r="C41" s="149">
        <v>0</v>
      </c>
      <c r="D41" s="149">
        <v>0</v>
      </c>
      <c r="E41" s="149">
        <v>0</v>
      </c>
      <c r="F41" s="149">
        <v>0</v>
      </c>
      <c r="G41" s="149">
        <v>0</v>
      </c>
      <c r="H41" s="149">
        <v>0</v>
      </c>
      <c r="I41" s="149">
        <v>0</v>
      </c>
      <c r="J41" s="149">
        <v>0</v>
      </c>
      <c r="K41" s="149">
        <v>0</v>
      </c>
      <c r="L41" s="149">
        <v>0</v>
      </c>
    </row>
    <row r="42" spans="1:12" ht="24">
      <c r="A42" s="146" t="s">
        <v>141</v>
      </c>
      <c r="B42" s="147" t="s">
        <v>134</v>
      </c>
      <c r="C42" s="148">
        <f aca="true" t="shared" si="18" ref="C42:L42">C43+C45+C47</f>
        <v>0</v>
      </c>
      <c r="D42" s="148">
        <f t="shared" si="18"/>
        <v>0</v>
      </c>
      <c r="E42" s="148">
        <f t="shared" si="18"/>
        <v>0</v>
      </c>
      <c r="F42" s="148">
        <f t="shared" si="18"/>
        <v>0</v>
      </c>
      <c r="G42" s="148">
        <f t="shared" si="18"/>
        <v>0</v>
      </c>
      <c r="H42" s="148">
        <f t="shared" si="18"/>
        <v>0</v>
      </c>
      <c r="I42" s="148">
        <f t="shared" si="18"/>
        <v>0</v>
      </c>
      <c r="J42" s="148">
        <f t="shared" si="18"/>
        <v>0</v>
      </c>
      <c r="K42" s="148">
        <f t="shared" si="18"/>
        <v>0</v>
      </c>
      <c r="L42" s="148">
        <f t="shared" si="18"/>
        <v>0</v>
      </c>
    </row>
    <row r="43" spans="1:12" ht="48">
      <c r="A43" s="150" t="s">
        <v>142</v>
      </c>
      <c r="B43" s="151" t="s">
        <v>136</v>
      </c>
      <c r="C43" s="152">
        <f aca="true" t="shared" si="19" ref="C43:L43">C44</f>
        <v>0</v>
      </c>
      <c r="D43" s="152">
        <f t="shared" si="19"/>
        <v>0</v>
      </c>
      <c r="E43" s="152">
        <f t="shared" si="19"/>
        <v>0</v>
      </c>
      <c r="F43" s="152">
        <f t="shared" si="19"/>
        <v>0</v>
      </c>
      <c r="G43" s="152">
        <f t="shared" si="19"/>
        <v>0</v>
      </c>
      <c r="H43" s="152">
        <f t="shared" si="19"/>
        <v>0</v>
      </c>
      <c r="I43" s="152">
        <f t="shared" si="19"/>
        <v>0</v>
      </c>
      <c r="J43" s="152">
        <f t="shared" si="19"/>
        <v>0</v>
      </c>
      <c r="K43" s="152">
        <f t="shared" si="19"/>
        <v>0</v>
      </c>
      <c r="L43" s="152">
        <f t="shared" si="19"/>
        <v>0</v>
      </c>
    </row>
    <row r="44" spans="1:12" ht="12.75">
      <c r="A44" s="149">
        <v>0</v>
      </c>
      <c r="B44" s="149">
        <v>0</v>
      </c>
      <c r="C44" s="149">
        <v>0</v>
      </c>
      <c r="D44" s="149">
        <v>0</v>
      </c>
      <c r="E44" s="149">
        <v>0</v>
      </c>
      <c r="F44" s="149">
        <v>0</v>
      </c>
      <c r="G44" s="149">
        <v>0</v>
      </c>
      <c r="H44" s="149">
        <v>0</v>
      </c>
      <c r="I44" s="149">
        <v>0</v>
      </c>
      <c r="J44" s="149">
        <v>0</v>
      </c>
      <c r="K44" s="149">
        <v>0</v>
      </c>
      <c r="L44" s="149">
        <v>0</v>
      </c>
    </row>
    <row r="45" spans="1:12" ht="48">
      <c r="A45" s="150" t="s">
        <v>143</v>
      </c>
      <c r="B45" s="151" t="s">
        <v>138</v>
      </c>
      <c r="C45" s="152">
        <f aca="true" t="shared" si="20" ref="C45:L45">C46</f>
        <v>0</v>
      </c>
      <c r="D45" s="152">
        <f t="shared" si="20"/>
        <v>0</v>
      </c>
      <c r="E45" s="152">
        <f t="shared" si="20"/>
        <v>0</v>
      </c>
      <c r="F45" s="152">
        <f t="shared" si="20"/>
        <v>0</v>
      </c>
      <c r="G45" s="152">
        <f t="shared" si="20"/>
        <v>0</v>
      </c>
      <c r="H45" s="152">
        <f t="shared" si="20"/>
        <v>0</v>
      </c>
      <c r="I45" s="152">
        <f t="shared" si="20"/>
        <v>0</v>
      </c>
      <c r="J45" s="152">
        <f t="shared" si="20"/>
        <v>0</v>
      </c>
      <c r="K45" s="152">
        <f t="shared" si="20"/>
        <v>0</v>
      </c>
      <c r="L45" s="152">
        <f t="shared" si="20"/>
        <v>0</v>
      </c>
    </row>
    <row r="46" spans="1:12" ht="12.75">
      <c r="A46" s="149">
        <v>0</v>
      </c>
      <c r="B46" s="149">
        <v>0</v>
      </c>
      <c r="C46" s="149">
        <v>0</v>
      </c>
      <c r="D46" s="149">
        <v>0</v>
      </c>
      <c r="E46" s="149">
        <v>0</v>
      </c>
      <c r="F46" s="149">
        <v>0</v>
      </c>
      <c r="G46" s="149">
        <v>0</v>
      </c>
      <c r="H46" s="149">
        <v>0</v>
      </c>
      <c r="I46" s="149">
        <v>0</v>
      </c>
      <c r="J46" s="149">
        <v>0</v>
      </c>
      <c r="K46" s="149">
        <v>0</v>
      </c>
      <c r="L46" s="149">
        <v>0</v>
      </c>
    </row>
    <row r="47" spans="1:12" ht="48">
      <c r="A47" s="150" t="s">
        <v>144</v>
      </c>
      <c r="B47" s="151" t="s">
        <v>145</v>
      </c>
      <c r="C47" s="152">
        <f aca="true" t="shared" si="21" ref="C47:L47">C48</f>
        <v>0</v>
      </c>
      <c r="D47" s="152">
        <f t="shared" si="21"/>
        <v>0</v>
      </c>
      <c r="E47" s="152">
        <f t="shared" si="21"/>
        <v>0</v>
      </c>
      <c r="F47" s="152">
        <f t="shared" si="21"/>
        <v>0</v>
      </c>
      <c r="G47" s="152">
        <f t="shared" si="21"/>
        <v>0</v>
      </c>
      <c r="H47" s="152">
        <f t="shared" si="21"/>
        <v>0</v>
      </c>
      <c r="I47" s="152">
        <f t="shared" si="21"/>
        <v>0</v>
      </c>
      <c r="J47" s="152">
        <f t="shared" si="21"/>
        <v>0</v>
      </c>
      <c r="K47" s="152">
        <f t="shared" si="21"/>
        <v>0</v>
      </c>
      <c r="L47" s="152">
        <f t="shared" si="21"/>
        <v>0</v>
      </c>
    </row>
    <row r="48" spans="1:12" ht="12.75">
      <c r="A48" s="149">
        <v>0</v>
      </c>
      <c r="B48" s="149">
        <v>0</v>
      </c>
      <c r="C48" s="149">
        <v>0</v>
      </c>
      <c r="D48" s="149">
        <v>0</v>
      </c>
      <c r="E48" s="149">
        <v>0</v>
      </c>
      <c r="F48" s="149">
        <v>0</v>
      </c>
      <c r="G48" s="149">
        <v>0</v>
      </c>
      <c r="H48" s="149">
        <v>0</v>
      </c>
      <c r="I48" s="149">
        <v>0</v>
      </c>
      <c r="J48" s="149">
        <v>0</v>
      </c>
      <c r="K48" s="149">
        <v>0</v>
      </c>
      <c r="L48" s="149">
        <v>0</v>
      </c>
    </row>
    <row r="49" spans="1:12" ht="48">
      <c r="A49" s="143" t="s">
        <v>146</v>
      </c>
      <c r="B49" s="144" t="s">
        <v>147</v>
      </c>
      <c r="C49" s="145">
        <f aca="true" t="shared" si="22" ref="C49:L49">C50+C52</f>
        <v>0</v>
      </c>
      <c r="D49" s="145">
        <f t="shared" si="22"/>
        <v>0</v>
      </c>
      <c r="E49" s="145">
        <f t="shared" si="22"/>
        <v>0</v>
      </c>
      <c r="F49" s="145">
        <f t="shared" si="22"/>
        <v>0</v>
      </c>
      <c r="G49" s="145">
        <f t="shared" si="22"/>
        <v>0</v>
      </c>
      <c r="H49" s="145">
        <f t="shared" si="22"/>
        <v>0</v>
      </c>
      <c r="I49" s="145">
        <f t="shared" si="22"/>
        <v>0</v>
      </c>
      <c r="J49" s="145">
        <f t="shared" si="22"/>
        <v>0</v>
      </c>
      <c r="K49" s="145">
        <f t="shared" si="22"/>
        <v>0</v>
      </c>
      <c r="L49" s="145">
        <f t="shared" si="22"/>
        <v>0</v>
      </c>
    </row>
    <row r="50" spans="1:12" ht="36">
      <c r="A50" s="146" t="s">
        <v>148</v>
      </c>
      <c r="B50" s="147" t="s">
        <v>149</v>
      </c>
      <c r="C50" s="148">
        <f aca="true" t="shared" si="23" ref="C50:L50">C51</f>
        <v>0</v>
      </c>
      <c r="D50" s="148">
        <f t="shared" si="23"/>
        <v>0</v>
      </c>
      <c r="E50" s="148">
        <f t="shared" si="23"/>
        <v>0</v>
      </c>
      <c r="F50" s="148">
        <f t="shared" si="23"/>
        <v>0</v>
      </c>
      <c r="G50" s="148">
        <f t="shared" si="23"/>
        <v>0</v>
      </c>
      <c r="H50" s="148">
        <f t="shared" si="23"/>
        <v>0</v>
      </c>
      <c r="I50" s="148">
        <f t="shared" si="23"/>
        <v>0</v>
      </c>
      <c r="J50" s="148">
        <f t="shared" si="23"/>
        <v>0</v>
      </c>
      <c r="K50" s="148">
        <f t="shared" si="23"/>
        <v>0</v>
      </c>
      <c r="L50" s="148">
        <f t="shared" si="23"/>
        <v>0</v>
      </c>
    </row>
    <row r="51" spans="1:12" ht="12.75">
      <c r="A51" s="149">
        <v>0</v>
      </c>
      <c r="B51" s="149">
        <v>0</v>
      </c>
      <c r="C51" s="149">
        <v>0</v>
      </c>
      <c r="D51" s="149">
        <v>0</v>
      </c>
      <c r="E51" s="149">
        <v>0</v>
      </c>
      <c r="F51" s="149">
        <v>0</v>
      </c>
      <c r="G51" s="149">
        <v>0</v>
      </c>
      <c r="H51" s="149">
        <v>0</v>
      </c>
      <c r="I51" s="149">
        <v>0</v>
      </c>
      <c r="J51" s="149">
        <v>0</v>
      </c>
      <c r="K51" s="149">
        <v>0</v>
      </c>
      <c r="L51" s="149">
        <v>0</v>
      </c>
    </row>
    <row r="52" spans="1:12" ht="36">
      <c r="A52" s="146" t="s">
        <v>150</v>
      </c>
      <c r="B52" s="147" t="s">
        <v>151</v>
      </c>
      <c r="C52" s="148">
        <f aca="true" t="shared" si="24" ref="C52:L52">C53</f>
        <v>0</v>
      </c>
      <c r="D52" s="148">
        <f t="shared" si="24"/>
        <v>0</v>
      </c>
      <c r="E52" s="148">
        <f t="shared" si="24"/>
        <v>0</v>
      </c>
      <c r="F52" s="148">
        <f t="shared" si="24"/>
        <v>0</v>
      </c>
      <c r="G52" s="148">
        <f t="shared" si="24"/>
        <v>0</v>
      </c>
      <c r="H52" s="148">
        <f t="shared" si="24"/>
        <v>0</v>
      </c>
      <c r="I52" s="148">
        <f t="shared" si="24"/>
        <v>0</v>
      </c>
      <c r="J52" s="148">
        <f t="shared" si="24"/>
        <v>0</v>
      </c>
      <c r="K52" s="148">
        <f t="shared" si="24"/>
        <v>0</v>
      </c>
      <c r="L52" s="148">
        <f t="shared" si="24"/>
        <v>0</v>
      </c>
    </row>
    <row r="53" spans="1:12" ht="12.75">
      <c r="A53" s="149">
        <v>0</v>
      </c>
      <c r="B53" s="149">
        <v>0</v>
      </c>
      <c r="C53" s="149">
        <v>0</v>
      </c>
      <c r="D53" s="149">
        <v>0</v>
      </c>
      <c r="E53" s="149">
        <v>0</v>
      </c>
      <c r="F53" s="149">
        <v>0</v>
      </c>
      <c r="G53" s="149">
        <v>0</v>
      </c>
      <c r="H53" s="149">
        <v>0</v>
      </c>
      <c r="I53" s="149">
        <v>0</v>
      </c>
      <c r="J53" s="149">
        <v>0</v>
      </c>
      <c r="K53" s="149">
        <v>0</v>
      </c>
      <c r="L53" s="149">
        <v>0</v>
      </c>
    </row>
    <row r="54" spans="1:12" ht="24">
      <c r="A54" s="140" t="s">
        <v>152</v>
      </c>
      <c r="B54" s="141" t="s">
        <v>153</v>
      </c>
      <c r="C54" s="142">
        <f>C55+C60+C66+C84</f>
        <v>0</v>
      </c>
      <c r="D54" s="142">
        <f>D55+D60+D66+D84</f>
        <v>0</v>
      </c>
      <c r="E54" s="142"/>
      <c r="F54" s="142"/>
      <c r="G54" s="142"/>
      <c r="H54" s="142">
        <f>H55+H60+H66+H84</f>
        <v>0</v>
      </c>
      <c r="I54" s="142">
        <f>I55+I60+I66+I84</f>
        <v>0</v>
      </c>
      <c r="J54" s="142">
        <f>J55+J60+J66+J84</f>
        <v>0</v>
      </c>
      <c r="K54" s="142">
        <f>K55+K60+K66+K84</f>
        <v>0</v>
      </c>
      <c r="L54" s="142">
        <f>L55+L60+L66+L84</f>
        <v>0</v>
      </c>
    </row>
    <row r="55" spans="1:12" ht="36">
      <c r="A55" s="143" t="s">
        <v>154</v>
      </c>
      <c r="B55" s="144" t="s">
        <v>155</v>
      </c>
      <c r="C55" s="145">
        <f aca="true" t="shared" si="25" ref="C55:L55">C56+C58</f>
        <v>0</v>
      </c>
      <c r="D55" s="145">
        <f t="shared" si="25"/>
        <v>0</v>
      </c>
      <c r="E55" s="145"/>
      <c r="F55" s="145"/>
      <c r="G55" s="145"/>
      <c r="H55" s="145">
        <f t="shared" si="25"/>
        <v>0</v>
      </c>
      <c r="I55" s="145">
        <f t="shared" si="25"/>
        <v>0</v>
      </c>
      <c r="J55" s="145">
        <f t="shared" si="25"/>
        <v>0</v>
      </c>
      <c r="K55" s="145">
        <f t="shared" si="25"/>
        <v>0</v>
      </c>
      <c r="L55" s="145">
        <f t="shared" si="25"/>
        <v>0</v>
      </c>
    </row>
    <row r="56" spans="1:12" ht="12.75">
      <c r="A56" s="146" t="s">
        <v>156</v>
      </c>
      <c r="B56" s="147" t="s">
        <v>157</v>
      </c>
      <c r="C56" s="148">
        <f aca="true" t="shared" si="26" ref="C56:L56">C57</f>
        <v>0</v>
      </c>
      <c r="D56" s="148">
        <f t="shared" si="26"/>
        <v>0</v>
      </c>
      <c r="E56" s="148">
        <f t="shared" si="26"/>
        <v>0</v>
      </c>
      <c r="F56" s="148">
        <f t="shared" si="26"/>
        <v>0</v>
      </c>
      <c r="G56" s="148">
        <f t="shared" si="26"/>
        <v>0</v>
      </c>
      <c r="H56" s="148">
        <f t="shared" si="26"/>
        <v>0</v>
      </c>
      <c r="I56" s="148">
        <f t="shared" si="26"/>
        <v>0</v>
      </c>
      <c r="J56" s="148">
        <f t="shared" si="26"/>
        <v>0</v>
      </c>
      <c r="K56" s="148">
        <f t="shared" si="26"/>
        <v>0</v>
      </c>
      <c r="L56" s="148">
        <f t="shared" si="26"/>
        <v>0</v>
      </c>
    </row>
    <row r="57" spans="1:12" ht="12.75">
      <c r="A57" s="149">
        <v>0</v>
      </c>
      <c r="B57" s="149">
        <v>0</v>
      </c>
      <c r="C57" s="149">
        <v>0</v>
      </c>
      <c r="D57" s="149">
        <v>0</v>
      </c>
      <c r="E57" s="149">
        <v>0</v>
      </c>
      <c r="F57" s="149">
        <v>0</v>
      </c>
      <c r="G57" s="149">
        <v>0</v>
      </c>
      <c r="H57" s="149">
        <v>0</v>
      </c>
      <c r="I57" s="149">
        <v>0</v>
      </c>
      <c r="J57" s="149">
        <v>0</v>
      </c>
      <c r="K57" s="149">
        <v>0</v>
      </c>
      <c r="L57" s="149">
        <v>0</v>
      </c>
    </row>
    <row r="58" spans="1:12" ht="24">
      <c r="A58" s="146" t="s">
        <v>158</v>
      </c>
      <c r="B58" s="147" t="s">
        <v>159</v>
      </c>
      <c r="C58" s="148"/>
      <c r="D58" s="148"/>
      <c r="E58" s="153"/>
      <c r="F58" s="153"/>
      <c r="G58" s="153"/>
      <c r="H58" s="148"/>
      <c r="I58" s="148"/>
      <c r="J58" s="148"/>
      <c r="K58" s="148"/>
      <c r="L58" s="148"/>
    </row>
    <row r="59" spans="1:12" ht="12.75">
      <c r="A59" s="154"/>
      <c r="B59" s="156"/>
      <c r="C59" s="155"/>
      <c r="D59" s="155"/>
      <c r="E59" s="155"/>
      <c r="F59" s="155"/>
      <c r="G59" s="155"/>
      <c r="H59" s="155">
        <v>0</v>
      </c>
      <c r="I59" s="155">
        <v>0</v>
      </c>
      <c r="J59" s="155">
        <v>0</v>
      </c>
      <c r="K59" s="155">
        <v>0</v>
      </c>
      <c r="L59" s="155">
        <v>0</v>
      </c>
    </row>
    <row r="60" spans="1:12" ht="24">
      <c r="A60" s="143" t="s">
        <v>160</v>
      </c>
      <c r="B60" s="144" t="s">
        <v>161</v>
      </c>
      <c r="C60" s="145">
        <f aca="true" t="shared" si="27" ref="C60:L61">C61</f>
        <v>0</v>
      </c>
      <c r="D60" s="145">
        <f t="shared" si="27"/>
        <v>0</v>
      </c>
      <c r="E60" s="145" t="str">
        <f t="shared" si="27"/>
        <v>1,6 км</v>
      </c>
      <c r="F60" s="145">
        <f t="shared" si="27"/>
        <v>0</v>
      </c>
      <c r="G60" s="145" t="str">
        <f t="shared" si="27"/>
        <v>1,6 км</v>
      </c>
      <c r="H60" s="145">
        <f t="shared" si="27"/>
        <v>0</v>
      </c>
      <c r="I60" s="145">
        <f t="shared" si="27"/>
        <v>0</v>
      </c>
      <c r="J60" s="145">
        <f t="shared" si="27"/>
        <v>0</v>
      </c>
      <c r="K60" s="145">
        <f t="shared" si="27"/>
        <v>0</v>
      </c>
      <c r="L60" s="145">
        <f t="shared" si="27"/>
        <v>0</v>
      </c>
    </row>
    <row r="61" spans="1:12" ht="12.75">
      <c r="A61" s="146" t="s">
        <v>162</v>
      </c>
      <c r="B61" s="147" t="s">
        <v>163</v>
      </c>
      <c r="C61" s="148">
        <f t="shared" si="27"/>
        <v>0</v>
      </c>
      <c r="D61" s="148">
        <f t="shared" si="27"/>
        <v>0</v>
      </c>
      <c r="E61" s="153" t="str">
        <f t="shared" si="27"/>
        <v>1,6 км</v>
      </c>
      <c r="F61" s="153">
        <f t="shared" si="27"/>
        <v>0</v>
      </c>
      <c r="G61" s="148" t="str">
        <f t="shared" si="27"/>
        <v>1,6 км</v>
      </c>
      <c r="H61" s="148">
        <f t="shared" si="27"/>
        <v>0</v>
      </c>
      <c r="I61" s="148">
        <f t="shared" si="27"/>
        <v>0</v>
      </c>
      <c r="J61" s="148">
        <f t="shared" si="27"/>
        <v>0</v>
      </c>
      <c r="K61" s="148">
        <f t="shared" si="27"/>
        <v>0</v>
      </c>
      <c r="L61" s="148">
        <f t="shared" si="27"/>
        <v>0</v>
      </c>
    </row>
    <row r="62" spans="1:12" ht="12.75">
      <c r="A62" s="131" t="s">
        <v>164</v>
      </c>
      <c r="B62" s="132" t="s">
        <v>81</v>
      </c>
      <c r="C62" s="125"/>
      <c r="D62" s="125"/>
      <c r="E62" s="125" t="s">
        <v>235</v>
      </c>
      <c r="F62" s="125"/>
      <c r="G62" s="125" t="s">
        <v>235</v>
      </c>
      <c r="H62" s="125">
        <f>SUM(H63:H63)</f>
        <v>0</v>
      </c>
      <c r="I62" s="125">
        <f>SUM(I63:I63)</f>
        <v>0</v>
      </c>
      <c r="J62" s="125">
        <f>SUM(J63:J63)</f>
        <v>0</v>
      </c>
      <c r="K62" s="125">
        <f>SUM(K63:K63)</f>
        <v>0</v>
      </c>
      <c r="L62" s="125">
        <f>SUM(L63:L63)</f>
        <v>0</v>
      </c>
    </row>
    <row r="63" spans="1:12" ht="51">
      <c r="A63" s="108" t="s">
        <v>231</v>
      </c>
      <c r="B63" s="111" t="s">
        <v>223</v>
      </c>
      <c r="C63" s="155"/>
      <c r="D63" s="155"/>
      <c r="E63" s="155" t="s">
        <v>235</v>
      </c>
      <c r="F63" s="155"/>
      <c r="G63" s="155" t="s">
        <v>235</v>
      </c>
      <c r="H63" s="155"/>
      <c r="I63" s="155"/>
      <c r="J63" s="155"/>
      <c r="K63" s="155"/>
      <c r="L63" s="155"/>
    </row>
    <row r="64" spans="1:12" ht="24">
      <c r="A64" s="146" t="s">
        <v>165</v>
      </c>
      <c r="B64" s="147" t="s">
        <v>166</v>
      </c>
      <c r="C64" s="148">
        <f aca="true" t="shared" si="28" ref="C64:L64">C65</f>
        <v>0</v>
      </c>
      <c r="D64" s="148">
        <f t="shared" si="28"/>
        <v>0</v>
      </c>
      <c r="E64" s="153">
        <f t="shared" si="28"/>
        <v>0</v>
      </c>
      <c r="F64" s="153">
        <f t="shared" si="28"/>
        <v>0</v>
      </c>
      <c r="G64" s="148">
        <f t="shared" si="28"/>
        <v>0</v>
      </c>
      <c r="H64" s="148">
        <f t="shared" si="28"/>
        <v>0</v>
      </c>
      <c r="I64" s="148">
        <f t="shared" si="28"/>
        <v>0</v>
      </c>
      <c r="J64" s="148">
        <f t="shared" si="28"/>
        <v>0</v>
      </c>
      <c r="K64" s="148">
        <f t="shared" si="28"/>
        <v>0</v>
      </c>
      <c r="L64" s="148">
        <f t="shared" si="28"/>
        <v>0</v>
      </c>
    </row>
    <row r="65" spans="1:12" ht="12.75">
      <c r="A65" s="149">
        <v>0</v>
      </c>
      <c r="B65" s="149">
        <v>0</v>
      </c>
      <c r="C65" s="149">
        <v>0</v>
      </c>
      <c r="D65" s="149">
        <v>0</v>
      </c>
      <c r="E65" s="149">
        <v>0</v>
      </c>
      <c r="F65" s="149">
        <v>0</v>
      </c>
      <c r="G65" s="149">
        <v>0</v>
      </c>
      <c r="H65" s="149">
        <v>0</v>
      </c>
      <c r="I65" s="149">
        <v>0</v>
      </c>
      <c r="J65" s="149">
        <v>0</v>
      </c>
      <c r="K65" s="149">
        <v>0</v>
      </c>
      <c r="L65" s="149">
        <v>0</v>
      </c>
    </row>
    <row r="66" spans="1:12" ht="24">
      <c r="A66" s="143" t="s">
        <v>167</v>
      </c>
      <c r="B66" s="144" t="s">
        <v>168</v>
      </c>
      <c r="C66" s="145">
        <f aca="true" t="shared" si="29" ref="C66:L66">C67+C69+C71+C73+C75+C77+C80+C82</f>
        <v>0</v>
      </c>
      <c r="D66" s="145">
        <f t="shared" si="29"/>
        <v>0</v>
      </c>
      <c r="E66" s="145">
        <f t="shared" si="29"/>
        <v>0</v>
      </c>
      <c r="F66" s="145" t="s">
        <v>233</v>
      </c>
      <c r="G66" s="145" t="s">
        <v>234</v>
      </c>
      <c r="H66" s="145">
        <f t="shared" si="29"/>
        <v>0</v>
      </c>
      <c r="I66" s="145">
        <f t="shared" si="29"/>
        <v>0</v>
      </c>
      <c r="J66" s="145">
        <f t="shared" si="29"/>
        <v>0</v>
      </c>
      <c r="K66" s="145">
        <f t="shared" si="29"/>
        <v>0</v>
      </c>
      <c r="L66" s="145">
        <f t="shared" si="29"/>
        <v>0</v>
      </c>
    </row>
    <row r="67" spans="1:12" ht="24">
      <c r="A67" s="146" t="s">
        <v>169</v>
      </c>
      <c r="B67" s="147" t="s">
        <v>170</v>
      </c>
      <c r="C67" s="148">
        <f aca="true" t="shared" si="30" ref="C67:L67">C68</f>
        <v>0</v>
      </c>
      <c r="D67" s="148">
        <f t="shared" si="30"/>
        <v>0</v>
      </c>
      <c r="E67" s="153">
        <f t="shared" si="30"/>
        <v>0</v>
      </c>
      <c r="F67" s="153">
        <f t="shared" si="30"/>
        <v>0</v>
      </c>
      <c r="G67" s="148">
        <f t="shared" si="30"/>
        <v>0</v>
      </c>
      <c r="H67" s="148">
        <f t="shared" si="30"/>
        <v>0</v>
      </c>
      <c r="I67" s="148">
        <f t="shared" si="30"/>
        <v>0</v>
      </c>
      <c r="J67" s="148">
        <f t="shared" si="30"/>
        <v>0</v>
      </c>
      <c r="K67" s="148">
        <f t="shared" si="30"/>
        <v>0</v>
      </c>
      <c r="L67" s="148">
        <f t="shared" si="30"/>
        <v>0</v>
      </c>
    </row>
    <row r="68" spans="1:12" ht="12.75">
      <c r="A68" s="149">
        <v>0</v>
      </c>
      <c r="B68" s="149">
        <v>0</v>
      </c>
      <c r="C68" s="149">
        <v>0</v>
      </c>
      <c r="D68" s="149">
        <v>0</v>
      </c>
      <c r="E68" s="149">
        <v>0</v>
      </c>
      <c r="F68" s="149">
        <v>0</v>
      </c>
      <c r="G68" s="149">
        <v>0</v>
      </c>
      <c r="H68" s="149">
        <v>0</v>
      </c>
      <c r="I68" s="149">
        <v>0</v>
      </c>
      <c r="J68" s="149">
        <v>0</v>
      </c>
      <c r="K68" s="149">
        <v>0</v>
      </c>
      <c r="L68" s="149">
        <v>0</v>
      </c>
    </row>
    <row r="69" spans="1:12" ht="24">
      <c r="A69" s="146" t="s">
        <v>171</v>
      </c>
      <c r="B69" s="147" t="s">
        <v>172</v>
      </c>
      <c r="C69" s="148">
        <f aca="true" t="shared" si="31" ref="C69:L69">C70</f>
        <v>0</v>
      </c>
      <c r="D69" s="148">
        <f t="shared" si="31"/>
        <v>0</v>
      </c>
      <c r="E69" s="153">
        <f t="shared" si="31"/>
        <v>0</v>
      </c>
      <c r="F69" s="153">
        <f t="shared" si="31"/>
        <v>0</v>
      </c>
      <c r="G69" s="148">
        <f t="shared" si="31"/>
        <v>0</v>
      </c>
      <c r="H69" s="148">
        <f t="shared" si="31"/>
        <v>0</v>
      </c>
      <c r="I69" s="148">
        <f t="shared" si="31"/>
        <v>0</v>
      </c>
      <c r="J69" s="148">
        <f t="shared" si="31"/>
        <v>0</v>
      </c>
      <c r="K69" s="148">
        <f t="shared" si="31"/>
        <v>0</v>
      </c>
      <c r="L69" s="148">
        <f t="shared" si="31"/>
        <v>0</v>
      </c>
    </row>
    <row r="70" spans="1:12" ht="12.75">
      <c r="A70" s="149">
        <v>0</v>
      </c>
      <c r="B70" s="149">
        <v>0</v>
      </c>
      <c r="C70" s="149">
        <v>0</v>
      </c>
      <c r="D70" s="149">
        <v>0</v>
      </c>
      <c r="E70" s="149">
        <v>0</v>
      </c>
      <c r="F70" s="149">
        <v>0</v>
      </c>
      <c r="G70" s="149">
        <v>0</v>
      </c>
      <c r="H70" s="149">
        <v>0</v>
      </c>
      <c r="I70" s="149">
        <v>0</v>
      </c>
      <c r="J70" s="149">
        <v>0</v>
      </c>
      <c r="K70" s="149">
        <v>0</v>
      </c>
      <c r="L70" s="149">
        <v>0</v>
      </c>
    </row>
    <row r="71" spans="1:12" ht="12.75">
      <c r="A71" s="146" t="s">
        <v>173</v>
      </c>
      <c r="B71" s="147" t="s">
        <v>174</v>
      </c>
      <c r="C71" s="148">
        <f aca="true" t="shared" si="32" ref="C71:L71">C72</f>
        <v>0</v>
      </c>
      <c r="D71" s="148">
        <f t="shared" si="32"/>
        <v>0</v>
      </c>
      <c r="E71" s="153">
        <f t="shared" si="32"/>
        <v>0</v>
      </c>
      <c r="F71" s="153">
        <f t="shared" si="32"/>
        <v>0</v>
      </c>
      <c r="G71" s="148">
        <f t="shared" si="32"/>
        <v>0</v>
      </c>
      <c r="H71" s="148">
        <f t="shared" si="32"/>
        <v>0</v>
      </c>
      <c r="I71" s="148">
        <f t="shared" si="32"/>
        <v>0</v>
      </c>
      <c r="J71" s="148">
        <f t="shared" si="32"/>
        <v>0</v>
      </c>
      <c r="K71" s="148">
        <f t="shared" si="32"/>
        <v>0</v>
      </c>
      <c r="L71" s="148">
        <f t="shared" si="32"/>
        <v>0</v>
      </c>
    </row>
    <row r="72" spans="1:12" ht="12.75">
      <c r="A72" s="149">
        <v>0</v>
      </c>
      <c r="B72" s="149">
        <v>0</v>
      </c>
      <c r="C72" s="149">
        <v>0</v>
      </c>
      <c r="D72" s="149">
        <v>0</v>
      </c>
      <c r="E72" s="149">
        <v>0</v>
      </c>
      <c r="F72" s="149">
        <v>0</v>
      </c>
      <c r="G72" s="149">
        <v>0</v>
      </c>
      <c r="H72" s="149">
        <v>0</v>
      </c>
      <c r="I72" s="149">
        <v>0</v>
      </c>
      <c r="J72" s="149">
        <v>0</v>
      </c>
      <c r="K72" s="149">
        <v>0</v>
      </c>
      <c r="L72" s="149">
        <v>0</v>
      </c>
    </row>
    <row r="73" spans="1:12" ht="24">
      <c r="A73" s="146" t="s">
        <v>175</v>
      </c>
      <c r="B73" s="147" t="s">
        <v>176</v>
      </c>
      <c r="C73" s="148">
        <f aca="true" t="shared" si="33" ref="C73:L73">C74</f>
        <v>0</v>
      </c>
      <c r="D73" s="148">
        <f t="shared" si="33"/>
        <v>0</v>
      </c>
      <c r="E73" s="153">
        <f t="shared" si="33"/>
        <v>0</v>
      </c>
      <c r="F73" s="153">
        <f t="shared" si="33"/>
        <v>0</v>
      </c>
      <c r="G73" s="148">
        <f t="shared" si="33"/>
        <v>0</v>
      </c>
      <c r="H73" s="148">
        <f t="shared" si="33"/>
        <v>0</v>
      </c>
      <c r="I73" s="148">
        <f t="shared" si="33"/>
        <v>0</v>
      </c>
      <c r="J73" s="148">
        <f t="shared" si="33"/>
        <v>0</v>
      </c>
      <c r="K73" s="148">
        <f t="shared" si="33"/>
        <v>0</v>
      </c>
      <c r="L73" s="148">
        <f t="shared" si="33"/>
        <v>0</v>
      </c>
    </row>
    <row r="74" spans="1:12" ht="12.75">
      <c r="A74" s="149">
        <v>0</v>
      </c>
      <c r="B74" s="149">
        <v>0</v>
      </c>
      <c r="C74" s="149">
        <v>0</v>
      </c>
      <c r="D74" s="149">
        <v>0</v>
      </c>
      <c r="E74" s="149">
        <v>0</v>
      </c>
      <c r="F74" s="149">
        <v>0</v>
      </c>
      <c r="G74" s="149">
        <v>0</v>
      </c>
      <c r="H74" s="149">
        <v>0</v>
      </c>
      <c r="I74" s="149">
        <v>0</v>
      </c>
      <c r="J74" s="149">
        <v>0</v>
      </c>
      <c r="K74" s="149">
        <v>0</v>
      </c>
      <c r="L74" s="149">
        <v>0</v>
      </c>
    </row>
    <row r="75" spans="1:12" ht="24">
      <c r="A75" s="146" t="s">
        <v>177</v>
      </c>
      <c r="B75" s="147" t="s">
        <v>178</v>
      </c>
      <c r="C75" s="148">
        <f aca="true" t="shared" si="34" ref="C75:L75">C76</f>
        <v>0</v>
      </c>
      <c r="D75" s="148">
        <f t="shared" si="34"/>
        <v>0</v>
      </c>
      <c r="E75" s="153">
        <f t="shared" si="34"/>
        <v>0</v>
      </c>
      <c r="F75" s="153">
        <f t="shared" si="34"/>
        <v>0</v>
      </c>
      <c r="G75" s="148">
        <f t="shared" si="34"/>
        <v>0</v>
      </c>
      <c r="H75" s="148">
        <f t="shared" si="34"/>
        <v>0</v>
      </c>
      <c r="I75" s="148">
        <f t="shared" si="34"/>
        <v>0</v>
      </c>
      <c r="J75" s="148">
        <f t="shared" si="34"/>
        <v>0</v>
      </c>
      <c r="K75" s="148">
        <f t="shared" si="34"/>
        <v>0</v>
      </c>
      <c r="L75" s="148">
        <f t="shared" si="34"/>
        <v>0</v>
      </c>
    </row>
    <row r="76" spans="1:12" ht="12.75">
      <c r="A76" s="149">
        <v>0</v>
      </c>
      <c r="B76" s="149">
        <v>0</v>
      </c>
      <c r="C76" s="149">
        <v>0</v>
      </c>
      <c r="D76" s="149">
        <v>0</v>
      </c>
      <c r="E76" s="149">
        <v>0</v>
      </c>
      <c r="F76" s="149">
        <v>0</v>
      </c>
      <c r="G76" s="149">
        <v>0</v>
      </c>
      <c r="H76" s="149">
        <v>0</v>
      </c>
      <c r="I76" s="149">
        <v>0</v>
      </c>
      <c r="J76" s="149">
        <v>0</v>
      </c>
      <c r="K76" s="149">
        <v>0</v>
      </c>
      <c r="L76" s="149">
        <v>0</v>
      </c>
    </row>
    <row r="77" spans="1:12" ht="24">
      <c r="A77" s="157" t="s">
        <v>179</v>
      </c>
      <c r="B77" s="158" t="s">
        <v>180</v>
      </c>
      <c r="C77" s="159">
        <f aca="true" t="shared" si="35" ref="C77:L77">C79</f>
        <v>0</v>
      </c>
      <c r="D77" s="159">
        <f t="shared" si="35"/>
        <v>0</v>
      </c>
      <c r="E77" s="160">
        <f t="shared" si="35"/>
        <v>0</v>
      </c>
      <c r="F77" s="160" t="str">
        <f t="shared" si="35"/>
        <v>1 ед.</v>
      </c>
      <c r="G77" s="159" t="str">
        <f t="shared" si="35"/>
        <v>1 ед</v>
      </c>
      <c r="H77" s="159">
        <f t="shared" si="35"/>
        <v>0</v>
      </c>
      <c r="I77" s="159">
        <f t="shared" si="35"/>
        <v>0</v>
      </c>
      <c r="J77" s="159">
        <f t="shared" si="35"/>
        <v>0</v>
      </c>
      <c r="K77" s="159">
        <f t="shared" si="35"/>
        <v>0</v>
      </c>
      <c r="L77" s="159">
        <f t="shared" si="35"/>
        <v>0</v>
      </c>
    </row>
    <row r="78" spans="1:12" ht="18.75" customHeight="1">
      <c r="A78" s="86" t="s">
        <v>225</v>
      </c>
      <c r="B78" s="87" t="s">
        <v>81</v>
      </c>
      <c r="C78" s="159"/>
      <c r="D78" s="159"/>
      <c r="E78" s="160"/>
      <c r="F78" s="160" t="s">
        <v>233</v>
      </c>
      <c r="G78" s="159" t="s">
        <v>234</v>
      </c>
      <c r="H78" s="159"/>
      <c r="I78" s="159"/>
      <c r="J78" s="159"/>
      <c r="K78" s="159"/>
      <c r="L78" s="159"/>
    </row>
    <row r="79" spans="1:12" ht="38.25">
      <c r="A79" s="104" t="s">
        <v>228</v>
      </c>
      <c r="B79" s="166" t="s">
        <v>224</v>
      </c>
      <c r="C79" s="149">
        <v>0</v>
      </c>
      <c r="D79" s="149">
        <v>0</v>
      </c>
      <c r="E79" s="149">
        <v>0</v>
      </c>
      <c r="F79" s="149" t="s">
        <v>233</v>
      </c>
      <c r="G79" s="149" t="s">
        <v>234</v>
      </c>
      <c r="H79" s="149">
        <v>0</v>
      </c>
      <c r="I79" s="149">
        <v>0</v>
      </c>
      <c r="J79" s="149">
        <v>0</v>
      </c>
      <c r="K79" s="149">
        <v>0</v>
      </c>
      <c r="L79" s="149">
        <v>0</v>
      </c>
    </row>
    <row r="80" spans="1:12" ht="24">
      <c r="A80" s="146" t="s">
        <v>181</v>
      </c>
      <c r="B80" s="147" t="s">
        <v>182</v>
      </c>
      <c r="C80" s="148">
        <f aca="true" t="shared" si="36" ref="C80:L80">C81</f>
        <v>0</v>
      </c>
      <c r="D80" s="148">
        <f t="shared" si="36"/>
        <v>0</v>
      </c>
      <c r="E80" s="153">
        <f t="shared" si="36"/>
        <v>0</v>
      </c>
      <c r="F80" s="153">
        <f t="shared" si="36"/>
        <v>0</v>
      </c>
      <c r="G80" s="148">
        <f t="shared" si="36"/>
        <v>0</v>
      </c>
      <c r="H80" s="148">
        <f t="shared" si="36"/>
        <v>0</v>
      </c>
      <c r="I80" s="148">
        <f t="shared" si="36"/>
        <v>0</v>
      </c>
      <c r="J80" s="148">
        <f t="shared" si="36"/>
        <v>0</v>
      </c>
      <c r="K80" s="148">
        <f t="shared" si="36"/>
        <v>0</v>
      </c>
      <c r="L80" s="148">
        <f t="shared" si="36"/>
        <v>0</v>
      </c>
    </row>
    <row r="81" spans="1:12" ht="12.75">
      <c r="A81" s="149">
        <v>0</v>
      </c>
      <c r="B81" s="149">
        <v>0</v>
      </c>
      <c r="C81" s="149">
        <v>0</v>
      </c>
      <c r="D81" s="149">
        <v>0</v>
      </c>
      <c r="E81" s="149">
        <v>0</v>
      </c>
      <c r="F81" s="149">
        <v>0</v>
      </c>
      <c r="G81" s="149">
        <v>0</v>
      </c>
      <c r="H81" s="149">
        <v>0</v>
      </c>
      <c r="I81" s="149">
        <v>0</v>
      </c>
      <c r="J81" s="149">
        <v>0</v>
      </c>
      <c r="K81" s="149">
        <v>0</v>
      </c>
      <c r="L81" s="149">
        <v>0</v>
      </c>
    </row>
    <row r="82" spans="1:12" ht="24">
      <c r="A82" s="146" t="s">
        <v>183</v>
      </c>
      <c r="B82" s="147" t="s">
        <v>184</v>
      </c>
      <c r="C82" s="148">
        <f aca="true" t="shared" si="37" ref="C82:L82">C83</f>
        <v>0</v>
      </c>
      <c r="D82" s="148">
        <f t="shared" si="37"/>
        <v>0</v>
      </c>
      <c r="E82" s="153">
        <f t="shared" si="37"/>
        <v>0</v>
      </c>
      <c r="F82" s="153">
        <f t="shared" si="37"/>
        <v>0</v>
      </c>
      <c r="G82" s="148">
        <f t="shared" si="37"/>
        <v>0</v>
      </c>
      <c r="H82" s="148">
        <f t="shared" si="37"/>
        <v>0</v>
      </c>
      <c r="I82" s="148">
        <f t="shared" si="37"/>
        <v>0</v>
      </c>
      <c r="J82" s="148">
        <f t="shared" si="37"/>
        <v>0</v>
      </c>
      <c r="K82" s="148">
        <f t="shared" si="37"/>
        <v>0</v>
      </c>
      <c r="L82" s="148">
        <f t="shared" si="37"/>
        <v>0</v>
      </c>
    </row>
    <row r="83" spans="1:12" ht="12.75">
      <c r="A83" s="149">
        <v>0</v>
      </c>
      <c r="B83" s="149">
        <v>0</v>
      </c>
      <c r="C83" s="149">
        <v>0</v>
      </c>
      <c r="D83" s="149">
        <v>0</v>
      </c>
      <c r="E83" s="149">
        <v>0</v>
      </c>
      <c r="F83" s="149">
        <v>0</v>
      </c>
      <c r="G83" s="149">
        <v>0</v>
      </c>
      <c r="H83" s="149">
        <v>0</v>
      </c>
      <c r="I83" s="149">
        <v>0</v>
      </c>
      <c r="J83" s="149">
        <v>0</v>
      </c>
      <c r="K83" s="149">
        <v>0</v>
      </c>
      <c r="L83" s="149">
        <v>0</v>
      </c>
    </row>
    <row r="84" spans="1:12" ht="24">
      <c r="A84" s="143" t="s">
        <v>185</v>
      </c>
      <c r="B84" s="144" t="s">
        <v>186</v>
      </c>
      <c r="C84" s="145">
        <f aca="true" t="shared" si="38" ref="C84:L84">C85+C87</f>
        <v>0</v>
      </c>
      <c r="D84" s="145">
        <f t="shared" si="38"/>
        <v>0</v>
      </c>
      <c r="E84" s="145">
        <f t="shared" si="38"/>
        <v>0</v>
      </c>
      <c r="F84" s="145">
        <f t="shared" si="38"/>
        <v>0</v>
      </c>
      <c r="G84" s="145">
        <f t="shared" si="38"/>
        <v>0</v>
      </c>
      <c r="H84" s="145">
        <f t="shared" si="38"/>
        <v>0</v>
      </c>
      <c r="I84" s="145">
        <f t="shared" si="38"/>
        <v>0</v>
      </c>
      <c r="J84" s="145">
        <f t="shared" si="38"/>
        <v>0</v>
      </c>
      <c r="K84" s="145">
        <f t="shared" si="38"/>
        <v>0</v>
      </c>
      <c r="L84" s="145">
        <f t="shared" si="38"/>
        <v>0</v>
      </c>
    </row>
    <row r="85" spans="1:12" ht="12.75">
      <c r="A85" s="146" t="s">
        <v>187</v>
      </c>
      <c r="B85" s="147" t="s">
        <v>188</v>
      </c>
      <c r="C85" s="148">
        <f aca="true" t="shared" si="39" ref="C85:L85">C86</f>
        <v>0</v>
      </c>
      <c r="D85" s="148">
        <f t="shared" si="39"/>
        <v>0</v>
      </c>
      <c r="E85" s="153">
        <f t="shared" si="39"/>
        <v>0</v>
      </c>
      <c r="F85" s="153">
        <f t="shared" si="39"/>
        <v>0</v>
      </c>
      <c r="G85" s="148">
        <f t="shared" si="39"/>
        <v>0</v>
      </c>
      <c r="H85" s="148">
        <f t="shared" si="39"/>
        <v>0</v>
      </c>
      <c r="I85" s="148">
        <f t="shared" si="39"/>
        <v>0</v>
      </c>
      <c r="J85" s="148">
        <f t="shared" si="39"/>
        <v>0</v>
      </c>
      <c r="K85" s="148">
        <f t="shared" si="39"/>
        <v>0</v>
      </c>
      <c r="L85" s="148">
        <f t="shared" si="39"/>
        <v>0</v>
      </c>
    </row>
    <row r="86" spans="1:12" ht="12.75">
      <c r="A86" s="149">
        <v>0</v>
      </c>
      <c r="B86" s="149">
        <v>0</v>
      </c>
      <c r="C86" s="149">
        <v>0</v>
      </c>
      <c r="D86" s="149">
        <v>0</v>
      </c>
      <c r="E86" s="149">
        <v>0</v>
      </c>
      <c r="F86" s="149">
        <v>0</v>
      </c>
      <c r="G86" s="149">
        <v>0</v>
      </c>
      <c r="H86" s="149">
        <v>0</v>
      </c>
      <c r="I86" s="149">
        <v>0</v>
      </c>
      <c r="J86" s="149">
        <v>0</v>
      </c>
      <c r="K86" s="149">
        <v>0</v>
      </c>
      <c r="L86" s="149">
        <v>0</v>
      </c>
    </row>
    <row r="87" spans="1:12" ht="24">
      <c r="A87" s="146" t="s">
        <v>189</v>
      </c>
      <c r="B87" s="147" t="s">
        <v>190</v>
      </c>
      <c r="C87" s="148">
        <f aca="true" t="shared" si="40" ref="C87:L87">C88</f>
        <v>0</v>
      </c>
      <c r="D87" s="148">
        <f t="shared" si="40"/>
        <v>0</v>
      </c>
      <c r="E87" s="153">
        <f t="shared" si="40"/>
        <v>0</v>
      </c>
      <c r="F87" s="153">
        <f t="shared" si="40"/>
        <v>0</v>
      </c>
      <c r="G87" s="148">
        <f t="shared" si="40"/>
        <v>0</v>
      </c>
      <c r="H87" s="148">
        <f t="shared" si="40"/>
        <v>0</v>
      </c>
      <c r="I87" s="148">
        <f t="shared" si="40"/>
        <v>0</v>
      </c>
      <c r="J87" s="148">
        <f t="shared" si="40"/>
        <v>0</v>
      </c>
      <c r="K87" s="148">
        <f t="shared" si="40"/>
        <v>0</v>
      </c>
      <c r="L87" s="148">
        <f t="shared" si="40"/>
        <v>0</v>
      </c>
    </row>
    <row r="88" spans="1:12" ht="12.75">
      <c r="A88" s="149">
        <v>0</v>
      </c>
      <c r="B88" s="149">
        <v>0</v>
      </c>
      <c r="C88" s="149">
        <v>0</v>
      </c>
      <c r="D88" s="149">
        <v>0</v>
      </c>
      <c r="E88" s="149">
        <v>0</v>
      </c>
      <c r="F88" s="149">
        <v>0</v>
      </c>
      <c r="G88" s="149">
        <v>0</v>
      </c>
      <c r="H88" s="149">
        <v>0</v>
      </c>
      <c r="I88" s="149">
        <v>0</v>
      </c>
      <c r="J88" s="149">
        <v>0</v>
      </c>
      <c r="K88" s="149">
        <v>0</v>
      </c>
      <c r="L88" s="149">
        <v>0</v>
      </c>
    </row>
    <row r="89" spans="1:12" ht="36">
      <c r="A89" s="140" t="s">
        <v>191</v>
      </c>
      <c r="B89" s="141" t="s">
        <v>192</v>
      </c>
      <c r="C89" s="142">
        <f aca="true" t="shared" si="41" ref="C89:L89">C90+C92</f>
        <v>0</v>
      </c>
      <c r="D89" s="142">
        <f t="shared" si="41"/>
        <v>0</v>
      </c>
      <c r="E89" s="142">
        <f t="shared" si="41"/>
        <v>0</v>
      </c>
      <c r="F89" s="142">
        <f t="shared" si="41"/>
        <v>0</v>
      </c>
      <c r="G89" s="142">
        <f t="shared" si="41"/>
        <v>0</v>
      </c>
      <c r="H89" s="142">
        <f t="shared" si="41"/>
        <v>0</v>
      </c>
      <c r="I89" s="142">
        <f t="shared" si="41"/>
        <v>0</v>
      </c>
      <c r="J89" s="142">
        <f t="shared" si="41"/>
        <v>0</v>
      </c>
      <c r="K89" s="142">
        <f t="shared" si="41"/>
        <v>0</v>
      </c>
      <c r="L89" s="142">
        <f t="shared" si="41"/>
        <v>0</v>
      </c>
    </row>
    <row r="90" spans="1:12" ht="24">
      <c r="A90" s="143" t="s">
        <v>193</v>
      </c>
      <c r="B90" s="144" t="s">
        <v>194</v>
      </c>
      <c r="C90" s="145">
        <f aca="true" t="shared" si="42" ref="C90:L90">C91</f>
        <v>0</v>
      </c>
      <c r="D90" s="145">
        <f t="shared" si="42"/>
        <v>0</v>
      </c>
      <c r="E90" s="145">
        <f t="shared" si="42"/>
        <v>0</v>
      </c>
      <c r="F90" s="145">
        <f t="shared" si="42"/>
        <v>0</v>
      </c>
      <c r="G90" s="145">
        <f t="shared" si="42"/>
        <v>0</v>
      </c>
      <c r="H90" s="145">
        <f t="shared" si="42"/>
        <v>0</v>
      </c>
      <c r="I90" s="145">
        <f t="shared" si="42"/>
        <v>0</v>
      </c>
      <c r="J90" s="145">
        <f t="shared" si="42"/>
        <v>0</v>
      </c>
      <c r="K90" s="145">
        <f t="shared" si="42"/>
        <v>0</v>
      </c>
      <c r="L90" s="145">
        <f t="shared" si="42"/>
        <v>0</v>
      </c>
    </row>
    <row r="91" spans="1:12" ht="12.75">
      <c r="A91" s="149">
        <v>0</v>
      </c>
      <c r="B91" s="149">
        <v>0</v>
      </c>
      <c r="C91" s="149">
        <v>0</v>
      </c>
      <c r="D91" s="149">
        <v>0</v>
      </c>
      <c r="E91" s="149">
        <v>0</v>
      </c>
      <c r="F91" s="149">
        <v>0</v>
      </c>
      <c r="G91" s="149">
        <v>0</v>
      </c>
      <c r="H91" s="149">
        <v>0</v>
      </c>
      <c r="I91" s="149">
        <v>0</v>
      </c>
      <c r="J91" s="149">
        <v>0</v>
      </c>
      <c r="K91" s="149">
        <v>0</v>
      </c>
      <c r="L91" s="149">
        <v>0</v>
      </c>
    </row>
    <row r="92" spans="1:12" ht="24">
      <c r="A92" s="143" t="s">
        <v>195</v>
      </c>
      <c r="B92" s="144" t="s">
        <v>196</v>
      </c>
      <c r="C92" s="145">
        <f aca="true" t="shared" si="43" ref="C92:L92">C93</f>
        <v>0</v>
      </c>
      <c r="D92" s="145">
        <f t="shared" si="43"/>
        <v>0</v>
      </c>
      <c r="E92" s="145">
        <f t="shared" si="43"/>
        <v>0</v>
      </c>
      <c r="F92" s="145">
        <f t="shared" si="43"/>
        <v>0</v>
      </c>
      <c r="G92" s="145">
        <f t="shared" si="43"/>
        <v>0</v>
      </c>
      <c r="H92" s="145">
        <f t="shared" si="43"/>
        <v>0</v>
      </c>
      <c r="I92" s="145">
        <f t="shared" si="43"/>
        <v>0</v>
      </c>
      <c r="J92" s="145">
        <f t="shared" si="43"/>
        <v>0</v>
      </c>
      <c r="K92" s="145">
        <f t="shared" si="43"/>
        <v>0</v>
      </c>
      <c r="L92" s="145">
        <f t="shared" si="43"/>
        <v>0</v>
      </c>
    </row>
    <row r="93" spans="1:12" ht="12.75">
      <c r="A93" s="149">
        <v>0</v>
      </c>
      <c r="B93" s="149">
        <v>0</v>
      </c>
      <c r="C93" s="149">
        <v>0</v>
      </c>
      <c r="D93" s="149">
        <v>0</v>
      </c>
      <c r="E93" s="149">
        <v>0</v>
      </c>
      <c r="F93" s="149">
        <v>0</v>
      </c>
      <c r="G93" s="149">
        <v>0</v>
      </c>
      <c r="H93" s="149">
        <v>0</v>
      </c>
      <c r="I93" s="149">
        <v>0</v>
      </c>
      <c r="J93" s="149">
        <v>0</v>
      </c>
      <c r="K93" s="149">
        <v>0</v>
      </c>
      <c r="L93" s="149">
        <v>0</v>
      </c>
    </row>
    <row r="94" spans="1:12" ht="24">
      <c r="A94" s="140" t="s">
        <v>197</v>
      </c>
      <c r="B94" s="141" t="s">
        <v>198</v>
      </c>
      <c r="C94" s="142">
        <f aca="true" t="shared" si="44" ref="C94:L94">C95</f>
        <v>0</v>
      </c>
      <c r="D94" s="142">
        <f t="shared" si="44"/>
        <v>0</v>
      </c>
      <c r="E94" s="142">
        <f t="shared" si="44"/>
        <v>0</v>
      </c>
      <c r="F94" s="142" t="str">
        <f t="shared" si="44"/>
        <v>1,56 км</v>
      </c>
      <c r="G94" s="142" t="str">
        <f t="shared" si="44"/>
        <v>1,56 км</v>
      </c>
      <c r="H94" s="142">
        <f t="shared" si="44"/>
        <v>0</v>
      </c>
      <c r="I94" s="142">
        <f t="shared" si="44"/>
        <v>0</v>
      </c>
      <c r="J94" s="142">
        <f t="shared" si="44"/>
        <v>0</v>
      </c>
      <c r="K94" s="142">
        <f t="shared" si="44"/>
        <v>0</v>
      </c>
      <c r="L94" s="142">
        <f t="shared" si="44"/>
        <v>0</v>
      </c>
    </row>
    <row r="95" spans="1:12" ht="12.75">
      <c r="A95" s="134" t="s">
        <v>55</v>
      </c>
      <c r="B95" s="135" t="s">
        <v>82</v>
      </c>
      <c r="C95" s="126">
        <f>SUM(C96:C97)</f>
        <v>0</v>
      </c>
      <c r="D95" s="126">
        <f>SUM(D96:D97)</f>
        <v>0</v>
      </c>
      <c r="E95" s="126">
        <f>SUM(E96:E97)</f>
        <v>0</v>
      </c>
      <c r="F95" s="126" t="s">
        <v>232</v>
      </c>
      <c r="G95" s="126" t="s">
        <v>232</v>
      </c>
      <c r="H95" s="126">
        <f>SUM(H96:H97)</f>
        <v>0</v>
      </c>
      <c r="I95" s="126">
        <f>SUM(I96:I97)</f>
        <v>0</v>
      </c>
      <c r="J95" s="126">
        <f>SUM(J96:J97)</f>
        <v>0</v>
      </c>
      <c r="K95" s="126">
        <f>SUM(K96:K97)</f>
        <v>0</v>
      </c>
      <c r="L95" s="126">
        <f>SUM(L96:L97)</f>
        <v>0</v>
      </c>
    </row>
    <row r="96" spans="1:12" ht="38.25" customHeight="1">
      <c r="A96" s="108" t="s">
        <v>226</v>
      </c>
      <c r="B96" s="178" t="s">
        <v>211</v>
      </c>
      <c r="C96" s="155">
        <v>0</v>
      </c>
      <c r="D96" s="155">
        <v>0</v>
      </c>
      <c r="E96" s="155">
        <v>0</v>
      </c>
      <c r="F96" s="155" t="s">
        <v>232</v>
      </c>
      <c r="G96" s="155" t="s">
        <v>232</v>
      </c>
      <c r="H96" s="155">
        <v>0</v>
      </c>
      <c r="I96" s="155">
        <v>0</v>
      </c>
      <c r="J96" s="155">
        <v>0</v>
      </c>
      <c r="K96" s="155">
        <v>0</v>
      </c>
      <c r="L96" s="155">
        <v>0</v>
      </c>
    </row>
    <row r="97" spans="1:12" ht="33" customHeight="1">
      <c r="A97" s="108" t="s">
        <v>227</v>
      </c>
      <c r="B97" s="179" t="s">
        <v>199</v>
      </c>
      <c r="C97" s="155">
        <v>0</v>
      </c>
      <c r="D97" s="155">
        <v>0</v>
      </c>
      <c r="E97" s="155">
        <v>0</v>
      </c>
      <c r="F97" s="155">
        <v>0</v>
      </c>
      <c r="G97" s="155">
        <v>0</v>
      </c>
      <c r="H97" s="155">
        <v>0</v>
      </c>
      <c r="I97" s="155">
        <v>0</v>
      </c>
      <c r="J97" s="155">
        <v>0</v>
      </c>
      <c r="K97" s="155">
        <v>0</v>
      </c>
      <c r="L97" s="155">
        <v>0</v>
      </c>
    </row>
    <row r="98" spans="1:12" ht="24">
      <c r="A98" s="140" t="s">
        <v>200</v>
      </c>
      <c r="B98" s="141" t="s">
        <v>201</v>
      </c>
      <c r="C98" s="142">
        <f aca="true" t="shared" si="45" ref="C98:L98">C99</f>
        <v>0</v>
      </c>
      <c r="D98" s="142">
        <f t="shared" si="45"/>
        <v>0</v>
      </c>
      <c r="E98" s="142">
        <f t="shared" si="45"/>
        <v>0</v>
      </c>
      <c r="F98" s="142">
        <f t="shared" si="45"/>
        <v>0</v>
      </c>
      <c r="G98" s="142">
        <f t="shared" si="45"/>
        <v>0</v>
      </c>
      <c r="H98" s="142">
        <f t="shared" si="45"/>
        <v>0</v>
      </c>
      <c r="I98" s="142">
        <f t="shared" si="45"/>
        <v>0</v>
      </c>
      <c r="J98" s="142">
        <f t="shared" si="45"/>
        <v>0</v>
      </c>
      <c r="K98" s="142">
        <f t="shared" si="45"/>
        <v>0</v>
      </c>
      <c r="L98" s="142">
        <f t="shared" si="45"/>
        <v>0</v>
      </c>
    </row>
    <row r="99" spans="1:12" ht="12.75">
      <c r="A99" s="149">
        <v>0</v>
      </c>
      <c r="B99" s="149">
        <v>0</v>
      </c>
      <c r="C99" s="149">
        <v>0</v>
      </c>
      <c r="D99" s="149">
        <v>0</v>
      </c>
      <c r="E99" s="149">
        <v>0</v>
      </c>
      <c r="F99" s="149">
        <v>0</v>
      </c>
      <c r="G99" s="149">
        <v>0</v>
      </c>
      <c r="H99" s="149">
        <v>0</v>
      </c>
      <c r="I99" s="149">
        <v>0</v>
      </c>
      <c r="J99" s="149">
        <v>0</v>
      </c>
      <c r="K99" s="149">
        <v>0</v>
      </c>
      <c r="L99" s="149">
        <v>0</v>
      </c>
    </row>
    <row r="100" spans="1:12" ht="12.75">
      <c r="A100" s="140" t="s">
        <v>202</v>
      </c>
      <c r="B100" s="141" t="s">
        <v>203</v>
      </c>
      <c r="C100" s="142">
        <f aca="true" t="shared" si="46" ref="C100:L100">C101+C103</f>
        <v>0</v>
      </c>
      <c r="D100" s="142">
        <f t="shared" si="46"/>
        <v>0</v>
      </c>
      <c r="E100" s="142">
        <f t="shared" si="46"/>
        <v>0</v>
      </c>
      <c r="F100" s="142">
        <f t="shared" si="46"/>
        <v>0</v>
      </c>
      <c r="G100" s="142">
        <f t="shared" si="46"/>
        <v>0</v>
      </c>
      <c r="H100" s="142">
        <f t="shared" si="46"/>
        <v>0</v>
      </c>
      <c r="I100" s="142">
        <f t="shared" si="46"/>
        <v>0</v>
      </c>
      <c r="J100" s="142">
        <f t="shared" si="46"/>
        <v>0</v>
      </c>
      <c r="K100" s="142">
        <f t="shared" si="46"/>
        <v>0</v>
      </c>
      <c r="L100" s="142">
        <f t="shared" si="46"/>
        <v>0</v>
      </c>
    </row>
    <row r="101" spans="1:12" ht="12.75">
      <c r="A101" s="143" t="s">
        <v>204</v>
      </c>
      <c r="B101" s="144" t="s">
        <v>205</v>
      </c>
      <c r="C101" s="145">
        <v>0</v>
      </c>
      <c r="D101" s="145">
        <v>0</v>
      </c>
      <c r="E101" s="145">
        <v>0</v>
      </c>
      <c r="F101" s="145">
        <v>0</v>
      </c>
      <c r="G101" s="145">
        <v>0</v>
      </c>
      <c r="H101" s="145">
        <v>0</v>
      </c>
      <c r="I101" s="145">
        <v>0</v>
      </c>
      <c r="J101" s="145">
        <v>0</v>
      </c>
      <c r="K101" s="145">
        <v>0</v>
      </c>
      <c r="L101" s="145">
        <v>0</v>
      </c>
    </row>
    <row r="102" spans="1:12" ht="12.75">
      <c r="A102" s="149">
        <v>0</v>
      </c>
      <c r="B102" s="149">
        <v>0</v>
      </c>
      <c r="C102" s="149">
        <v>0</v>
      </c>
      <c r="D102" s="149">
        <v>0</v>
      </c>
      <c r="E102" s="149">
        <v>0</v>
      </c>
      <c r="F102" s="149">
        <v>0</v>
      </c>
      <c r="G102" s="149">
        <v>0</v>
      </c>
      <c r="H102" s="149">
        <v>0</v>
      </c>
      <c r="I102" s="149">
        <v>0</v>
      </c>
      <c r="J102" s="149">
        <v>0</v>
      </c>
      <c r="K102" s="149">
        <v>0</v>
      </c>
      <c r="L102" s="149">
        <v>0</v>
      </c>
    </row>
    <row r="103" spans="1:12" ht="12.75">
      <c r="A103" s="143" t="s">
        <v>206</v>
      </c>
      <c r="B103" s="144" t="s">
        <v>83</v>
      </c>
      <c r="C103" s="145">
        <v>0</v>
      </c>
      <c r="D103" s="145">
        <v>0</v>
      </c>
      <c r="E103" s="145">
        <v>0</v>
      </c>
      <c r="F103" s="145">
        <v>0</v>
      </c>
      <c r="G103" s="145">
        <v>0</v>
      </c>
      <c r="H103" s="145">
        <v>0</v>
      </c>
      <c r="I103" s="145">
        <v>0</v>
      </c>
      <c r="J103" s="145">
        <v>0</v>
      </c>
      <c r="K103" s="145">
        <v>0</v>
      </c>
      <c r="L103" s="145">
        <v>0</v>
      </c>
    </row>
    <row r="105" ht="12.75">
      <c r="A105" s="72" t="s">
        <v>218</v>
      </c>
    </row>
    <row r="106" spans="1:8" ht="12.75">
      <c r="A106" s="214" t="s">
        <v>237</v>
      </c>
      <c r="B106" s="214"/>
      <c r="C106" s="214"/>
      <c r="D106" s="214"/>
      <c r="E106" s="214"/>
      <c r="F106" s="214"/>
      <c r="G106" s="214"/>
      <c r="H106" s="214"/>
    </row>
  </sheetData>
  <sheetProtection/>
  <mergeCells count="8">
    <mergeCell ref="A106:H106"/>
    <mergeCell ref="A3:L3"/>
    <mergeCell ref="C5:G5"/>
    <mergeCell ref="H5:L5"/>
    <mergeCell ref="C6:G6"/>
    <mergeCell ref="H6:L6"/>
    <mergeCell ref="C7:G7"/>
    <mergeCell ref="H7:L7"/>
  </mergeCells>
  <printOptions/>
  <pageMargins left="0.7874015748031497" right="0.3937007874015748" top="0.3937007874015748" bottom="0.3937007874015748" header="0.2755905511811024" footer="0.2755905511811024"/>
  <pageSetup fitToHeight="0" fitToWidth="1" horizontalDpi="600" verticalDpi="600" orientation="portrait" paperSize="9" scale="65" r:id="rId1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W15"/>
  <sheetViews>
    <sheetView tabSelected="1" zoomScalePageLayoutView="0" workbookViewId="0" topLeftCell="A1">
      <selection activeCell="F4" sqref="F4:H5"/>
    </sheetView>
  </sheetViews>
  <sheetFormatPr defaultColWidth="1.37890625" defaultRowHeight="12.75"/>
  <cols>
    <col min="1" max="1" width="4.625" style="26" customWidth="1"/>
    <col min="2" max="2" width="48.125" style="26" customWidth="1"/>
    <col min="3" max="3" width="15.125" style="26" customWidth="1"/>
    <col min="4" max="4" width="17.00390625" style="26" customWidth="1"/>
    <col min="5" max="5" width="15.875" style="26" customWidth="1"/>
    <col min="6" max="6" width="17.125" style="26" customWidth="1"/>
    <col min="7" max="7" width="17.375" style="26" customWidth="1"/>
    <col min="8" max="8" width="14.875" style="26" customWidth="1"/>
    <col min="9" max="9" width="20.625" style="26" customWidth="1"/>
    <col min="10" max="16384" width="1.37890625" style="26" customWidth="1"/>
  </cols>
  <sheetData>
    <row r="1" spans="1:75" s="27" customFormat="1" ht="31.5" customHeight="1">
      <c r="A1" s="215" t="s">
        <v>221</v>
      </c>
      <c r="B1" s="215"/>
      <c r="C1" s="215"/>
      <c r="D1" s="215"/>
      <c r="E1" s="215"/>
      <c r="F1" s="215"/>
      <c r="G1" s="215"/>
      <c r="H1" s="215"/>
      <c r="I1" s="215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</row>
    <row r="2" ht="21" customHeight="1" thickBot="1"/>
    <row r="3" spans="1:9" s="41" customFormat="1" ht="26.25" customHeight="1" thickBot="1">
      <c r="A3" s="219" t="s">
        <v>91</v>
      </c>
      <c r="B3" s="222" t="s">
        <v>92</v>
      </c>
      <c r="C3" s="225" t="s">
        <v>217</v>
      </c>
      <c r="D3" s="226"/>
      <c r="E3" s="226"/>
      <c r="F3" s="227"/>
      <c r="G3" s="227"/>
      <c r="H3" s="228"/>
      <c r="I3" s="229" t="s">
        <v>93</v>
      </c>
    </row>
    <row r="4" spans="1:9" s="41" customFormat="1" ht="48" customHeight="1">
      <c r="A4" s="220"/>
      <c r="B4" s="223"/>
      <c r="C4" s="232" t="s">
        <v>222</v>
      </c>
      <c r="D4" s="233"/>
      <c r="E4" s="233"/>
      <c r="F4" s="236" t="s">
        <v>230</v>
      </c>
      <c r="G4" s="237"/>
      <c r="H4" s="238"/>
      <c r="I4" s="230"/>
    </row>
    <row r="5" spans="1:9" s="41" customFormat="1" ht="18.75" customHeight="1">
      <c r="A5" s="220"/>
      <c r="B5" s="223"/>
      <c r="C5" s="234"/>
      <c r="D5" s="235"/>
      <c r="E5" s="235"/>
      <c r="F5" s="239"/>
      <c r="G5" s="240"/>
      <c r="H5" s="241"/>
      <c r="I5" s="230"/>
    </row>
    <row r="6" spans="1:9" s="41" customFormat="1" ht="56.25" customHeight="1">
      <c r="A6" s="221"/>
      <c r="B6" s="224"/>
      <c r="C6" s="48" t="s">
        <v>101</v>
      </c>
      <c r="D6" s="45" t="s">
        <v>102</v>
      </c>
      <c r="E6" s="161" t="s">
        <v>207</v>
      </c>
      <c r="F6" s="188" t="s">
        <v>208</v>
      </c>
      <c r="G6" s="42" t="s">
        <v>94</v>
      </c>
      <c r="H6" s="49" t="s">
        <v>95</v>
      </c>
      <c r="I6" s="231"/>
    </row>
    <row r="7" spans="1:9" s="44" customFormat="1" ht="21.75" customHeight="1">
      <c r="A7" s="52"/>
      <c r="B7" s="47" t="s">
        <v>82</v>
      </c>
      <c r="C7" s="50"/>
      <c r="D7" s="43"/>
      <c r="E7" s="184"/>
      <c r="F7" s="189"/>
      <c r="G7" s="39"/>
      <c r="H7" s="51"/>
      <c r="I7" s="53"/>
    </row>
    <row r="8" spans="1:9" s="44" customFormat="1" ht="35.25" customHeight="1">
      <c r="A8" s="52">
        <v>1</v>
      </c>
      <c r="B8" s="115" t="s">
        <v>211</v>
      </c>
      <c r="C8" s="183">
        <v>1</v>
      </c>
      <c r="D8" s="38">
        <v>9908000</v>
      </c>
      <c r="E8" s="185">
        <v>9908000</v>
      </c>
      <c r="F8" s="190">
        <v>9908000</v>
      </c>
      <c r="G8" s="39" t="s">
        <v>209</v>
      </c>
      <c r="H8" s="51" t="s">
        <v>213</v>
      </c>
      <c r="I8" s="54" t="s">
        <v>96</v>
      </c>
    </row>
    <row r="9" spans="1:9" s="44" customFormat="1" ht="35.25" customHeight="1">
      <c r="A9" s="52">
        <v>2</v>
      </c>
      <c r="B9" s="116" t="s">
        <v>199</v>
      </c>
      <c r="C9" s="183">
        <v>1</v>
      </c>
      <c r="D9" s="38">
        <v>345000</v>
      </c>
      <c r="E9" s="185">
        <v>345000</v>
      </c>
      <c r="F9" s="190">
        <v>345000</v>
      </c>
      <c r="G9" s="39" t="s">
        <v>229</v>
      </c>
      <c r="H9" s="51" t="s">
        <v>210</v>
      </c>
      <c r="I9" s="54" t="s">
        <v>96</v>
      </c>
    </row>
    <row r="10" spans="1:9" s="44" customFormat="1" ht="25.5" customHeight="1">
      <c r="A10" s="52"/>
      <c r="B10" s="47" t="s">
        <v>81</v>
      </c>
      <c r="C10" s="183"/>
      <c r="D10" s="37"/>
      <c r="E10" s="186"/>
      <c r="F10" s="189"/>
      <c r="G10" s="39"/>
      <c r="H10" s="51"/>
      <c r="I10" s="53"/>
    </row>
    <row r="11" spans="1:9" s="44" customFormat="1" ht="69" customHeight="1">
      <c r="A11" s="52">
        <v>3</v>
      </c>
      <c r="B11" s="111" t="s">
        <v>223</v>
      </c>
      <c r="C11" s="183">
        <v>1</v>
      </c>
      <c r="D11" s="38">
        <v>8370000</v>
      </c>
      <c r="E11" s="185">
        <v>8370000</v>
      </c>
      <c r="F11" s="190">
        <v>8370000</v>
      </c>
      <c r="G11" s="39" t="s">
        <v>209</v>
      </c>
      <c r="H11" s="51" t="s">
        <v>214</v>
      </c>
      <c r="I11" s="54" t="s">
        <v>96</v>
      </c>
    </row>
    <row r="12" spans="1:9" s="44" customFormat="1" ht="48.75" customHeight="1">
      <c r="A12" s="52">
        <f>A11+1</f>
        <v>4</v>
      </c>
      <c r="B12" s="166" t="s">
        <v>224</v>
      </c>
      <c r="C12" s="183">
        <v>1</v>
      </c>
      <c r="D12" s="38">
        <v>8466000</v>
      </c>
      <c r="E12" s="185">
        <v>8466000</v>
      </c>
      <c r="F12" s="190">
        <v>8466000</v>
      </c>
      <c r="G12" s="39" t="s">
        <v>229</v>
      </c>
      <c r="H12" s="51" t="s">
        <v>210</v>
      </c>
      <c r="I12" s="54" t="s">
        <v>96</v>
      </c>
    </row>
    <row r="13" spans="1:9" ht="30" customHeight="1" thickBot="1">
      <c r="A13" s="55"/>
      <c r="B13" s="56" t="s">
        <v>100</v>
      </c>
      <c r="C13" s="55"/>
      <c r="D13" s="57"/>
      <c r="E13" s="187">
        <f>+SUM(E8:E12)</f>
        <v>27089000</v>
      </c>
      <c r="F13" s="191">
        <f>+SUM(F8:F12)</f>
        <v>27089000</v>
      </c>
      <c r="G13" s="57"/>
      <c r="H13" s="58"/>
      <c r="I13" s="59"/>
    </row>
    <row r="15" ht="12.75">
      <c r="A15" s="40"/>
    </row>
  </sheetData>
  <sheetProtection/>
  <mergeCells count="7">
    <mergeCell ref="A1:I1"/>
    <mergeCell ref="A3:A6"/>
    <mergeCell ref="B3:B6"/>
    <mergeCell ref="C3:H3"/>
    <mergeCell ref="I3:I6"/>
    <mergeCell ref="C4:E5"/>
    <mergeCell ref="F4:H5"/>
  </mergeCells>
  <printOptions/>
  <pageMargins left="0.7" right="0.7" top="0.75" bottom="0.75" header="0.3" footer="0.3"/>
  <pageSetup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demidova</dc:creator>
  <cp:keywords/>
  <dc:description/>
  <cp:lastModifiedBy>Yljankova_VV</cp:lastModifiedBy>
  <cp:lastPrinted>2020-12-14T06:25:23Z</cp:lastPrinted>
  <dcterms:created xsi:type="dcterms:W3CDTF">2004-06-16T07:44:42Z</dcterms:created>
  <dcterms:modified xsi:type="dcterms:W3CDTF">2021-12-14T09:35:03Z</dcterms:modified>
  <cp:category/>
  <cp:version/>
  <cp:contentType/>
  <cp:contentStatus/>
</cp:coreProperties>
</file>