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0730" windowHeight="11760"/>
  </bookViews>
  <sheets>
    <sheet name="11кв истч" sheetId="1" r:id="rId1"/>
  </sheets>
  <definedNames>
    <definedName name="Z_500C2F4F_1743_499A_A051_20565DBF52B2_.wvu.PrintArea" localSheetId="0" hidden="1">'11кв истч'!$A$1:$X$20</definedName>
    <definedName name="_xlnm.Print_Titles" localSheetId="0">'11кв истч'!$15:$20</definedName>
    <definedName name="_xlnm.Print_Area" localSheetId="0">'11кв истч'!$A$1:$X$20</definedName>
  </definedNames>
  <calcPr calcId="124519"/>
</workbook>
</file>

<file path=xl/calcChain.xml><?xml version="1.0" encoding="utf-8"?>
<calcChain xmlns="http://schemas.openxmlformats.org/spreadsheetml/2006/main">
  <c r="U218" i="1"/>
  <c r="U217"/>
  <c r="U216"/>
  <c r="U215"/>
  <c r="U214"/>
  <c r="U213"/>
  <c r="U212"/>
  <c r="U211"/>
  <c r="U210"/>
  <c r="U209"/>
  <c r="U208"/>
  <c r="U207"/>
  <c r="U206"/>
  <c r="U205"/>
  <c r="U204"/>
  <c r="U203"/>
  <c r="U201"/>
  <c r="U200"/>
  <c r="U199"/>
  <c r="U198"/>
  <c r="U197"/>
  <c r="U196"/>
  <c r="U195"/>
  <c r="U194"/>
  <c r="U193"/>
  <c r="U189"/>
  <c r="U188"/>
  <c r="U187"/>
  <c r="U186"/>
  <c r="U185"/>
  <c r="U183"/>
  <c r="U179"/>
  <c r="U178"/>
  <c r="U177"/>
  <c r="U176"/>
  <c r="U175"/>
  <c r="U174"/>
  <c r="U171"/>
  <c r="U170"/>
  <c r="U168"/>
  <c r="U167"/>
  <c r="U166"/>
  <c r="U165"/>
  <c r="U164"/>
  <c r="U163"/>
  <c r="U162"/>
  <c r="U161"/>
  <c r="U160"/>
  <c r="U159"/>
  <c r="U158"/>
  <c r="U157"/>
  <c r="U156"/>
  <c r="U155"/>
  <c r="U154"/>
  <c r="U153"/>
  <c r="U152"/>
  <c r="U151"/>
  <c r="U150"/>
  <c r="U149"/>
  <c r="U147"/>
  <c r="U146"/>
  <c r="U145"/>
  <c r="U144"/>
  <c r="U143"/>
  <c r="U142"/>
  <c r="U141"/>
  <c r="U138"/>
  <c r="U137"/>
  <c r="U136"/>
  <c r="U135"/>
  <c r="U134"/>
  <c r="U133"/>
  <c r="U132"/>
  <c r="U127"/>
  <c r="U126"/>
  <c r="U125"/>
  <c r="U124"/>
  <c r="U123"/>
  <c r="U122"/>
  <c r="U121"/>
  <c r="U119"/>
  <c r="U118"/>
  <c r="U117"/>
  <c r="U116"/>
  <c r="U115"/>
  <c r="U114"/>
  <c r="U113"/>
  <c r="U112"/>
  <c r="U111"/>
  <c r="U110"/>
  <c r="U109"/>
  <c r="U108"/>
  <c r="U107"/>
  <c r="U106"/>
  <c r="U105"/>
  <c r="U104"/>
  <c r="U103"/>
  <c r="U102"/>
  <c r="U101"/>
  <c r="U100"/>
  <c r="U99"/>
  <c r="U98"/>
  <c r="U97"/>
  <c r="U96"/>
  <c r="U95"/>
  <c r="U94"/>
  <c r="U93"/>
  <c r="U92"/>
  <c r="U91"/>
  <c r="U90"/>
  <c r="U88"/>
  <c r="U87"/>
  <c r="U86"/>
  <c r="U85"/>
  <c r="U84"/>
  <c r="U83"/>
  <c r="U82"/>
  <c r="U80"/>
  <c r="U79"/>
  <c r="U78"/>
  <c r="U75"/>
  <c r="U74"/>
  <c r="U71"/>
  <c r="U70"/>
  <c r="U69"/>
  <c r="U68"/>
  <c r="U67"/>
  <c r="U66"/>
  <c r="U65"/>
  <c r="U64"/>
  <c r="U63"/>
  <c r="U62"/>
  <c r="U61"/>
  <c r="U60"/>
  <c r="U59"/>
  <c r="U58"/>
  <c r="U57"/>
  <c r="U56"/>
  <c r="U55"/>
  <c r="U54"/>
  <c r="U53"/>
  <c r="U52"/>
  <c r="U51"/>
  <c r="U50"/>
  <c r="U49"/>
  <c r="U48"/>
  <c r="U47"/>
  <c r="U46"/>
  <c r="U45"/>
  <c r="U44"/>
  <c r="U43"/>
  <c r="U42"/>
  <c r="U41"/>
  <c r="U40"/>
  <c r="U39"/>
  <c r="U38"/>
  <c r="U37"/>
  <c r="U36"/>
  <c r="U35"/>
  <c r="U34"/>
  <c r="U33"/>
  <c r="U32"/>
  <c r="U31"/>
  <c r="U28"/>
  <c r="U26"/>
  <c r="U24"/>
  <c r="V57"/>
  <c r="T57"/>
  <c r="T52" s="1"/>
  <c r="R57"/>
  <c r="P57"/>
  <c r="N57"/>
  <c r="V55"/>
  <c r="T55"/>
  <c r="R55"/>
  <c r="P55"/>
  <c r="N55"/>
  <c r="N52" s="1"/>
  <c r="N51" s="1"/>
  <c r="V53"/>
  <c r="T53"/>
  <c r="R53"/>
  <c r="R52"/>
  <c r="R51" s="1"/>
  <c r="P53"/>
  <c r="P52"/>
  <c r="P51" s="1"/>
  <c r="N53"/>
  <c r="V49"/>
  <c r="V46" s="1"/>
  <c r="T49"/>
  <c r="T46" s="1"/>
  <c r="R49"/>
  <c r="P49"/>
  <c r="N49"/>
  <c r="V47"/>
  <c r="T47"/>
  <c r="R47"/>
  <c r="P47"/>
  <c r="P46" s="1"/>
  <c r="N47"/>
  <c r="N46"/>
  <c r="W45"/>
  <c r="V45"/>
  <c r="T45"/>
  <c r="S45"/>
  <c r="R45"/>
  <c r="Q45"/>
  <c r="P45"/>
  <c r="O45"/>
  <c r="N45"/>
  <c r="N44" s="1"/>
  <c r="V44"/>
  <c r="T44"/>
  <c r="R44"/>
  <c r="P44"/>
  <c r="V167"/>
  <c r="T167"/>
  <c r="R167"/>
  <c r="P167"/>
  <c r="N167"/>
  <c r="V165"/>
  <c r="T165"/>
  <c r="R165"/>
  <c r="P165"/>
  <c r="N165"/>
  <c r="V163"/>
  <c r="V162"/>
  <c r="T163"/>
  <c r="T162"/>
  <c r="R163"/>
  <c r="R162" s="1"/>
  <c r="P163"/>
  <c r="P162"/>
  <c r="N163"/>
  <c r="N162"/>
  <c r="V160"/>
  <c r="T160"/>
  <c r="R160"/>
  <c r="P160"/>
  <c r="N160"/>
  <c r="V158"/>
  <c r="T158"/>
  <c r="R158"/>
  <c r="P158"/>
  <c r="N158"/>
  <c r="V156"/>
  <c r="T156"/>
  <c r="R156"/>
  <c r="P156"/>
  <c r="N156"/>
  <c r="V154"/>
  <c r="T154"/>
  <c r="R154"/>
  <c r="P154"/>
  <c r="N154"/>
  <c r="V152"/>
  <c r="T152"/>
  <c r="R152"/>
  <c r="P152"/>
  <c r="N152"/>
  <c r="V149"/>
  <c r="T149"/>
  <c r="R149"/>
  <c r="P149"/>
  <c r="N149"/>
  <c r="V131"/>
  <c r="V130"/>
  <c r="R131"/>
  <c r="R130"/>
  <c r="R129" s="1"/>
  <c r="P131"/>
  <c r="P130"/>
  <c r="P129" s="1"/>
  <c r="V89"/>
  <c r="R89"/>
  <c r="R76" s="1"/>
  <c r="R73" s="1"/>
  <c r="P89"/>
  <c r="V76"/>
  <c r="P76"/>
  <c r="P73" s="1"/>
  <c r="V74"/>
  <c r="T74"/>
  <c r="R74"/>
  <c r="P74"/>
  <c r="N74"/>
  <c r="V70"/>
  <c r="V69"/>
  <c r="V66" s="1"/>
  <c r="T70"/>
  <c r="T69"/>
  <c r="T66" s="1"/>
  <c r="R70"/>
  <c r="R69"/>
  <c r="R66" s="1"/>
  <c r="P70"/>
  <c r="P69" s="1"/>
  <c r="P66" s="1"/>
  <c r="N70"/>
  <c r="N69"/>
  <c r="N66" s="1"/>
  <c r="V67"/>
  <c r="T67"/>
  <c r="R67"/>
  <c r="P67"/>
  <c r="N67"/>
  <c r="V64"/>
  <c r="T64"/>
  <c r="R64"/>
  <c r="P64"/>
  <c r="N64"/>
  <c r="V62"/>
  <c r="V59" s="1"/>
  <c r="T62"/>
  <c r="T59" s="1"/>
  <c r="R62"/>
  <c r="P62"/>
  <c r="N62"/>
  <c r="V60"/>
  <c r="T60"/>
  <c r="R60"/>
  <c r="P60"/>
  <c r="P59"/>
  <c r="N60"/>
  <c r="N59" s="1"/>
  <c r="V169"/>
  <c r="R169"/>
  <c r="P169"/>
  <c r="V170"/>
  <c r="T170"/>
  <c r="R170"/>
  <c r="P170"/>
  <c r="N170"/>
  <c r="V173"/>
  <c r="V172"/>
  <c r="R173"/>
  <c r="R172" s="1"/>
  <c r="P173"/>
  <c r="P172"/>
  <c r="V176"/>
  <c r="V175"/>
  <c r="T176"/>
  <c r="T175"/>
  <c r="R176"/>
  <c r="R175"/>
  <c r="P176"/>
  <c r="P175"/>
  <c r="N176"/>
  <c r="N175"/>
  <c r="V178"/>
  <c r="T178"/>
  <c r="R178"/>
  <c r="P178"/>
  <c r="N178"/>
  <c r="V181"/>
  <c r="V180"/>
  <c r="R181"/>
  <c r="R180"/>
  <c r="P181"/>
  <c r="P180"/>
  <c r="V186"/>
  <c r="T186"/>
  <c r="R186"/>
  <c r="P186"/>
  <c r="N186"/>
  <c r="V192"/>
  <c r="V191" s="1"/>
  <c r="V190" s="1"/>
  <c r="V29" s="1"/>
  <c r="R192"/>
  <c r="R191"/>
  <c r="R190" s="1"/>
  <c r="R29" s="1"/>
  <c r="P192"/>
  <c r="P191" s="1"/>
  <c r="P190" s="1"/>
  <c r="P29" s="1"/>
  <c r="V188"/>
  <c r="T188"/>
  <c r="R188"/>
  <c r="P188"/>
  <c r="N188"/>
  <c r="V203"/>
  <c r="T203"/>
  <c r="R203"/>
  <c r="P203"/>
  <c r="N203"/>
  <c r="V209"/>
  <c r="V22" s="1"/>
  <c r="T209"/>
  <c r="T208"/>
  <c r="R209"/>
  <c r="R208"/>
  <c r="P209"/>
  <c r="P208"/>
  <c r="N209"/>
  <c r="N208"/>
  <c r="V215"/>
  <c r="T215"/>
  <c r="R215"/>
  <c r="P215"/>
  <c r="N215"/>
  <c r="W218"/>
  <c r="V218"/>
  <c r="T218"/>
  <c r="S218"/>
  <c r="R218"/>
  <c r="Q218"/>
  <c r="P218"/>
  <c r="O218"/>
  <c r="N218"/>
  <c r="W217"/>
  <c r="V217"/>
  <c r="T217"/>
  <c r="S217"/>
  <c r="R217"/>
  <c r="Q217"/>
  <c r="P217"/>
  <c r="O217"/>
  <c r="N217"/>
  <c r="W216"/>
  <c r="V216"/>
  <c r="T216"/>
  <c r="S216"/>
  <c r="R216"/>
  <c r="Q216"/>
  <c r="P216"/>
  <c r="O216"/>
  <c r="N216"/>
  <c r="W214"/>
  <c r="V214"/>
  <c r="T214"/>
  <c r="S214"/>
  <c r="R214"/>
  <c r="Q214"/>
  <c r="P214"/>
  <c r="N214" s="1"/>
  <c r="O214"/>
  <c r="W213"/>
  <c r="V213"/>
  <c r="T213"/>
  <c r="S213"/>
  <c r="R213"/>
  <c r="Q213"/>
  <c r="P213"/>
  <c r="O213"/>
  <c r="N213"/>
  <c r="W212"/>
  <c r="V212"/>
  <c r="T212"/>
  <c r="S212"/>
  <c r="R212"/>
  <c r="Q212"/>
  <c r="P212"/>
  <c r="O212"/>
  <c r="N212"/>
  <c r="W211"/>
  <c r="V211"/>
  <c r="T211"/>
  <c r="S211"/>
  <c r="R211"/>
  <c r="Q211"/>
  <c r="P211"/>
  <c r="O211"/>
  <c r="N211"/>
  <c r="W210"/>
  <c r="V210"/>
  <c r="T210"/>
  <c r="S210"/>
  <c r="R210"/>
  <c r="Q210"/>
  <c r="P210"/>
  <c r="O210"/>
  <c r="N210"/>
  <c r="W207"/>
  <c r="V207"/>
  <c r="T207"/>
  <c r="S207"/>
  <c r="R207"/>
  <c r="Q207"/>
  <c r="P207"/>
  <c r="N207" s="1"/>
  <c r="O207"/>
  <c r="W206"/>
  <c r="V206"/>
  <c r="T206"/>
  <c r="S206"/>
  <c r="R206"/>
  <c r="Q206"/>
  <c r="P206"/>
  <c r="O206"/>
  <c r="N206"/>
  <c r="W205"/>
  <c r="V205"/>
  <c r="T205"/>
  <c r="S205"/>
  <c r="R205"/>
  <c r="Q205"/>
  <c r="P205"/>
  <c r="O205"/>
  <c r="N205"/>
  <c r="W204"/>
  <c r="V204"/>
  <c r="T204"/>
  <c r="S204"/>
  <c r="R204"/>
  <c r="Q204"/>
  <c r="P204"/>
  <c r="O204"/>
  <c r="N204"/>
  <c r="W202"/>
  <c r="V202"/>
  <c r="T202"/>
  <c r="U202" s="1"/>
  <c r="S202"/>
  <c r="R202"/>
  <c r="Q202"/>
  <c r="P202"/>
  <c r="W201"/>
  <c r="V201"/>
  <c r="T201"/>
  <c r="S201"/>
  <c r="R201"/>
  <c r="Q201"/>
  <c r="P201"/>
  <c r="O201"/>
  <c r="N201"/>
  <c r="W200"/>
  <c r="V200"/>
  <c r="T200"/>
  <c r="S200"/>
  <c r="R200"/>
  <c r="Q200"/>
  <c r="P200"/>
  <c r="N200" s="1"/>
  <c r="O200"/>
  <c r="W199"/>
  <c r="V199"/>
  <c r="T199"/>
  <c r="S199"/>
  <c r="R199"/>
  <c r="Q199"/>
  <c r="P199"/>
  <c r="N199" s="1"/>
  <c r="O199"/>
  <c r="W198"/>
  <c r="V198"/>
  <c r="T198"/>
  <c r="S198"/>
  <c r="R198"/>
  <c r="Q198"/>
  <c r="P198"/>
  <c r="N198" s="1"/>
  <c r="O198"/>
  <c r="W197"/>
  <c r="V197"/>
  <c r="T197"/>
  <c r="S197"/>
  <c r="R197"/>
  <c r="Q197"/>
  <c r="P197"/>
  <c r="N197" s="1"/>
  <c r="O197"/>
  <c r="W196"/>
  <c r="V196"/>
  <c r="T196"/>
  <c r="S196"/>
  <c r="R196"/>
  <c r="Q196"/>
  <c r="P196"/>
  <c r="O196"/>
  <c r="N196"/>
  <c r="W195"/>
  <c r="V195"/>
  <c r="T195"/>
  <c r="S195"/>
  <c r="R195"/>
  <c r="Q195"/>
  <c r="P195"/>
  <c r="O195"/>
  <c r="N195"/>
  <c r="W194"/>
  <c r="V194"/>
  <c r="T194"/>
  <c r="S194"/>
  <c r="R194"/>
  <c r="Q194"/>
  <c r="P194"/>
  <c r="O194"/>
  <c r="N194"/>
  <c r="W193"/>
  <c r="V193"/>
  <c r="T193"/>
  <c r="S193"/>
  <c r="R193"/>
  <c r="Q193"/>
  <c r="P193"/>
  <c r="O193"/>
  <c r="N193"/>
  <c r="W189"/>
  <c r="V189"/>
  <c r="T189"/>
  <c r="S189"/>
  <c r="R189"/>
  <c r="Q189"/>
  <c r="P189"/>
  <c r="O189"/>
  <c r="N189"/>
  <c r="W187"/>
  <c r="V187"/>
  <c r="T187"/>
  <c r="S187"/>
  <c r="R187"/>
  <c r="Q187"/>
  <c r="P187"/>
  <c r="N187" s="1"/>
  <c r="O187"/>
  <c r="W185"/>
  <c r="V185"/>
  <c r="T185"/>
  <c r="S185"/>
  <c r="R185"/>
  <c r="Q185"/>
  <c r="P185"/>
  <c r="O185"/>
  <c r="N185"/>
  <c r="W184"/>
  <c r="V184"/>
  <c r="T184"/>
  <c r="U184" s="1"/>
  <c r="S184"/>
  <c r="R184"/>
  <c r="Q184"/>
  <c r="P184"/>
  <c r="W183"/>
  <c r="V183"/>
  <c r="T183"/>
  <c r="S183"/>
  <c r="R183"/>
  <c r="Q183"/>
  <c r="P183"/>
  <c r="O183"/>
  <c r="N183"/>
  <c r="W182"/>
  <c r="V182"/>
  <c r="T182"/>
  <c r="T181" s="1"/>
  <c r="T180" s="1"/>
  <c r="T27" s="1"/>
  <c r="S182"/>
  <c r="R182"/>
  <c r="Q182"/>
  <c r="P182"/>
  <c r="W179"/>
  <c r="V179"/>
  <c r="T179"/>
  <c r="S179"/>
  <c r="R179"/>
  <c r="Q179"/>
  <c r="P179"/>
  <c r="O179"/>
  <c r="N179"/>
  <c r="W177"/>
  <c r="V177"/>
  <c r="T177"/>
  <c r="S177"/>
  <c r="R177"/>
  <c r="Q177"/>
  <c r="P177"/>
  <c r="O177"/>
  <c r="N177"/>
  <c r="W174"/>
  <c r="V174"/>
  <c r="T174"/>
  <c r="T173" s="1"/>
  <c r="T172" s="1"/>
  <c r="T169" s="1"/>
  <c r="S174"/>
  <c r="R174"/>
  <c r="Q174"/>
  <c r="P174"/>
  <c r="N174" s="1"/>
  <c r="N173" s="1"/>
  <c r="N172" s="1"/>
  <c r="N169" s="1"/>
  <c r="W171"/>
  <c r="V171"/>
  <c r="T171"/>
  <c r="S171"/>
  <c r="R171"/>
  <c r="Q171"/>
  <c r="P171"/>
  <c r="O171"/>
  <c r="N171"/>
  <c r="W168"/>
  <c r="V168"/>
  <c r="T168"/>
  <c r="S168"/>
  <c r="R168"/>
  <c r="Q168"/>
  <c r="P168"/>
  <c r="O168"/>
  <c r="N168"/>
  <c r="W166"/>
  <c r="V166"/>
  <c r="T166"/>
  <c r="S166"/>
  <c r="R166"/>
  <c r="Q166"/>
  <c r="P166"/>
  <c r="O166"/>
  <c r="N166"/>
  <c r="W164"/>
  <c r="V164"/>
  <c r="T164"/>
  <c r="S164"/>
  <c r="R164"/>
  <c r="Q164"/>
  <c r="P164"/>
  <c r="O164"/>
  <c r="N164"/>
  <c r="W161"/>
  <c r="V161"/>
  <c r="T161"/>
  <c r="S161"/>
  <c r="R161"/>
  <c r="Q161"/>
  <c r="P161"/>
  <c r="N161" s="1"/>
  <c r="O161"/>
  <c r="W159"/>
  <c r="V159"/>
  <c r="T159"/>
  <c r="S159"/>
  <c r="R159"/>
  <c r="Q159"/>
  <c r="P159"/>
  <c r="O159"/>
  <c r="N159"/>
  <c r="W157"/>
  <c r="V157"/>
  <c r="T157"/>
  <c r="S157"/>
  <c r="R157"/>
  <c r="Q157"/>
  <c r="P157"/>
  <c r="N157" s="1"/>
  <c r="O157"/>
  <c r="W155"/>
  <c r="V155"/>
  <c r="T155"/>
  <c r="S155"/>
  <c r="R155"/>
  <c r="Q155"/>
  <c r="P155"/>
  <c r="O155"/>
  <c r="N155"/>
  <c r="W153"/>
  <c r="V153"/>
  <c r="T153"/>
  <c r="S153"/>
  <c r="R153"/>
  <c r="Q153"/>
  <c r="P153"/>
  <c r="O153"/>
  <c r="N153"/>
  <c r="W150"/>
  <c r="V150"/>
  <c r="T150"/>
  <c r="S150"/>
  <c r="R150"/>
  <c r="Q150"/>
  <c r="P150"/>
  <c r="O150"/>
  <c r="N150"/>
  <c r="W148"/>
  <c r="V148"/>
  <c r="T148"/>
  <c r="N148" s="1"/>
  <c r="S148"/>
  <c r="R148"/>
  <c r="Q148"/>
  <c r="P148"/>
  <c r="W147"/>
  <c r="V147"/>
  <c r="T147"/>
  <c r="S147"/>
  <c r="R147"/>
  <c r="Q147"/>
  <c r="P147"/>
  <c r="O147"/>
  <c r="N147"/>
  <c r="W146"/>
  <c r="V146"/>
  <c r="T146"/>
  <c r="S146"/>
  <c r="R146"/>
  <c r="Q146"/>
  <c r="P146"/>
  <c r="O146"/>
  <c r="N146"/>
  <c r="W145"/>
  <c r="V145"/>
  <c r="T145"/>
  <c r="S145"/>
  <c r="R145"/>
  <c r="Q145"/>
  <c r="P145"/>
  <c r="O145"/>
  <c r="N145"/>
  <c r="W144"/>
  <c r="V144"/>
  <c r="T144"/>
  <c r="S144"/>
  <c r="R144"/>
  <c r="Q144"/>
  <c r="P144"/>
  <c r="O144"/>
  <c r="N144"/>
  <c r="W143"/>
  <c r="V143"/>
  <c r="T143"/>
  <c r="S143"/>
  <c r="R143"/>
  <c r="Q143"/>
  <c r="P143"/>
  <c r="O143"/>
  <c r="N143"/>
  <c r="O142"/>
  <c r="P142"/>
  <c r="N142" s="1"/>
  <c r="Q142"/>
  <c r="R142"/>
  <c r="S142"/>
  <c r="T142"/>
  <c r="V142"/>
  <c r="W142"/>
  <c r="W141"/>
  <c r="V141"/>
  <c r="T141"/>
  <c r="S141"/>
  <c r="R141"/>
  <c r="Q141"/>
  <c r="P141"/>
  <c r="N141" s="1"/>
  <c r="O141"/>
  <c r="W140"/>
  <c r="V140"/>
  <c r="T140"/>
  <c r="T131" s="1"/>
  <c r="T130" s="1"/>
  <c r="T129" s="1"/>
  <c r="S140"/>
  <c r="R140"/>
  <c r="Q140"/>
  <c r="P140"/>
  <c r="W139"/>
  <c r="V139"/>
  <c r="T139"/>
  <c r="U139" s="1"/>
  <c r="S139"/>
  <c r="R139"/>
  <c r="Q139"/>
  <c r="P139"/>
  <c r="N139" s="1"/>
  <c r="W138"/>
  <c r="V138"/>
  <c r="T138"/>
  <c r="S138"/>
  <c r="R138"/>
  <c r="Q138"/>
  <c r="P138"/>
  <c r="O138"/>
  <c r="N138"/>
  <c r="W137"/>
  <c r="V137"/>
  <c r="T137"/>
  <c r="S137"/>
  <c r="R137"/>
  <c r="Q137"/>
  <c r="P137"/>
  <c r="O137"/>
  <c r="N137"/>
  <c r="W136"/>
  <c r="V136"/>
  <c r="T136"/>
  <c r="S136"/>
  <c r="R136"/>
  <c r="Q136"/>
  <c r="P136"/>
  <c r="O136"/>
  <c r="N136"/>
  <c r="W135"/>
  <c r="V135"/>
  <c r="T135"/>
  <c r="S135"/>
  <c r="R135"/>
  <c r="Q135"/>
  <c r="P135"/>
  <c r="O135"/>
  <c r="N135"/>
  <c r="W134"/>
  <c r="V134"/>
  <c r="T134"/>
  <c r="S134"/>
  <c r="R134"/>
  <c r="Q134"/>
  <c r="P134"/>
  <c r="O134"/>
  <c r="N134"/>
  <c r="W133"/>
  <c r="V133"/>
  <c r="T133"/>
  <c r="S133"/>
  <c r="R133"/>
  <c r="Q133"/>
  <c r="P133"/>
  <c r="O133"/>
  <c r="N133"/>
  <c r="W132"/>
  <c r="V132"/>
  <c r="T132"/>
  <c r="S132"/>
  <c r="R132"/>
  <c r="Q132"/>
  <c r="P132"/>
  <c r="O132"/>
  <c r="N132"/>
  <c r="W128"/>
  <c r="V128"/>
  <c r="T128"/>
  <c r="U128" s="1"/>
  <c r="S128"/>
  <c r="R128"/>
  <c r="Q128"/>
  <c r="P128"/>
  <c r="W127"/>
  <c r="V127"/>
  <c r="T127"/>
  <c r="S127"/>
  <c r="R127"/>
  <c r="Q127"/>
  <c r="P127"/>
  <c r="O127"/>
  <c r="N127"/>
  <c r="W126"/>
  <c r="V126"/>
  <c r="T126"/>
  <c r="S126"/>
  <c r="R126"/>
  <c r="Q126"/>
  <c r="P126"/>
  <c r="N126" s="1"/>
  <c r="O126"/>
  <c r="W125"/>
  <c r="V125"/>
  <c r="T125"/>
  <c r="S125"/>
  <c r="R125"/>
  <c r="Q125"/>
  <c r="P125"/>
  <c r="O125"/>
  <c r="N125"/>
  <c r="W124"/>
  <c r="V124"/>
  <c r="T124"/>
  <c r="S124"/>
  <c r="R124"/>
  <c r="Q124"/>
  <c r="P124"/>
  <c r="O124"/>
  <c r="N124"/>
  <c r="W123"/>
  <c r="V123"/>
  <c r="T123"/>
  <c r="S123"/>
  <c r="R123"/>
  <c r="Q123"/>
  <c r="P123"/>
  <c r="O123"/>
  <c r="N123"/>
  <c r="W122"/>
  <c r="V122"/>
  <c r="T122"/>
  <c r="S122"/>
  <c r="R122"/>
  <c r="Q122"/>
  <c r="P122"/>
  <c r="O122"/>
  <c r="N122"/>
  <c r="W121"/>
  <c r="V121"/>
  <c r="T121"/>
  <c r="S121"/>
  <c r="R121"/>
  <c r="Q121"/>
  <c r="P121"/>
  <c r="O121"/>
  <c r="N121"/>
  <c r="W120"/>
  <c r="V120"/>
  <c r="T120"/>
  <c r="U120" s="1"/>
  <c r="S120"/>
  <c r="R120"/>
  <c r="Q120"/>
  <c r="P120"/>
  <c r="W119"/>
  <c r="V119"/>
  <c r="T119"/>
  <c r="N119" s="1"/>
  <c r="S119"/>
  <c r="R119"/>
  <c r="Q119"/>
  <c r="P119"/>
  <c r="W118"/>
  <c r="V118"/>
  <c r="T118"/>
  <c r="S118"/>
  <c r="R118"/>
  <c r="Q118"/>
  <c r="P118"/>
  <c r="N118" s="1"/>
  <c r="O118"/>
  <c r="W117"/>
  <c r="V117"/>
  <c r="T117"/>
  <c r="S117"/>
  <c r="R117"/>
  <c r="Q117"/>
  <c r="P117"/>
  <c r="O117"/>
  <c r="N117"/>
  <c r="W116"/>
  <c r="V116"/>
  <c r="T116"/>
  <c r="S116"/>
  <c r="R116"/>
  <c r="Q116"/>
  <c r="P116"/>
  <c r="O116"/>
  <c r="N116"/>
  <c r="W115"/>
  <c r="V115"/>
  <c r="T115"/>
  <c r="S115"/>
  <c r="R115"/>
  <c r="Q115"/>
  <c r="P115"/>
  <c r="O115"/>
  <c r="N115"/>
  <c r="W114"/>
  <c r="V114"/>
  <c r="T114"/>
  <c r="S114"/>
  <c r="R114"/>
  <c r="Q114"/>
  <c r="P114"/>
  <c r="O114"/>
  <c r="N114"/>
  <c r="W113"/>
  <c r="V113"/>
  <c r="T113"/>
  <c r="S113"/>
  <c r="R113"/>
  <c r="Q113"/>
  <c r="P113"/>
  <c r="O113"/>
  <c r="N113"/>
  <c r="W112"/>
  <c r="V112"/>
  <c r="T112"/>
  <c r="S112"/>
  <c r="R112"/>
  <c r="Q112"/>
  <c r="P112"/>
  <c r="O112"/>
  <c r="N112"/>
  <c r="W111"/>
  <c r="V111"/>
  <c r="T111"/>
  <c r="S111"/>
  <c r="R111"/>
  <c r="Q111"/>
  <c r="P111"/>
  <c r="O111"/>
  <c r="N111"/>
  <c r="W110"/>
  <c r="V110"/>
  <c r="T110"/>
  <c r="S110"/>
  <c r="R110"/>
  <c r="Q110"/>
  <c r="P110"/>
  <c r="O110"/>
  <c r="N110"/>
  <c r="W109"/>
  <c r="V109"/>
  <c r="T109"/>
  <c r="S109"/>
  <c r="R109"/>
  <c r="Q109"/>
  <c r="P109"/>
  <c r="O109"/>
  <c r="N109"/>
  <c r="W108"/>
  <c r="V108"/>
  <c r="T108"/>
  <c r="S108"/>
  <c r="R108"/>
  <c r="Q108"/>
  <c r="P108"/>
  <c r="O108"/>
  <c r="N108"/>
  <c r="W107"/>
  <c r="V107"/>
  <c r="T107"/>
  <c r="S107"/>
  <c r="R107"/>
  <c r="Q107"/>
  <c r="P107"/>
  <c r="N107"/>
  <c r="W106"/>
  <c r="V106"/>
  <c r="T106"/>
  <c r="S106"/>
  <c r="R106"/>
  <c r="Q106"/>
  <c r="P106"/>
  <c r="O106"/>
  <c r="N106"/>
  <c r="W105"/>
  <c r="V105"/>
  <c r="T105"/>
  <c r="S105"/>
  <c r="R105"/>
  <c r="Q105"/>
  <c r="P105"/>
  <c r="O105"/>
  <c r="N105"/>
  <c r="W104"/>
  <c r="V104"/>
  <c r="T104"/>
  <c r="S104"/>
  <c r="R104"/>
  <c r="Q104"/>
  <c r="P104"/>
  <c r="O104"/>
  <c r="N104"/>
  <c r="W103"/>
  <c r="V103"/>
  <c r="T103"/>
  <c r="S103"/>
  <c r="R103"/>
  <c r="Q103"/>
  <c r="P103"/>
  <c r="O103"/>
  <c r="N103"/>
  <c r="W102"/>
  <c r="V102"/>
  <c r="T102"/>
  <c r="S102"/>
  <c r="R102"/>
  <c r="Q102"/>
  <c r="P102"/>
  <c r="O102"/>
  <c r="N102"/>
  <c r="W101"/>
  <c r="V101"/>
  <c r="T101"/>
  <c r="S101"/>
  <c r="R101"/>
  <c r="Q101"/>
  <c r="P101"/>
  <c r="O101"/>
  <c r="N101"/>
  <c r="W100"/>
  <c r="V100"/>
  <c r="T100"/>
  <c r="S100"/>
  <c r="R100"/>
  <c r="Q100"/>
  <c r="P100"/>
  <c r="O100"/>
  <c r="N100"/>
  <c r="W99"/>
  <c r="V99"/>
  <c r="T99"/>
  <c r="S99"/>
  <c r="R99"/>
  <c r="Q99"/>
  <c r="P99"/>
  <c r="O99"/>
  <c r="N99"/>
  <c r="W98"/>
  <c r="V98"/>
  <c r="T98"/>
  <c r="S98"/>
  <c r="R98"/>
  <c r="Q98"/>
  <c r="P98"/>
  <c r="O98"/>
  <c r="N98"/>
  <c r="W97"/>
  <c r="V97"/>
  <c r="T97"/>
  <c r="S97"/>
  <c r="R97"/>
  <c r="Q97"/>
  <c r="P97"/>
  <c r="O97"/>
  <c r="N97"/>
  <c r="W96"/>
  <c r="V96"/>
  <c r="T96"/>
  <c r="S96"/>
  <c r="R96"/>
  <c r="Q96"/>
  <c r="P96"/>
  <c r="O96"/>
  <c r="N96"/>
  <c r="W95"/>
  <c r="V95"/>
  <c r="T95"/>
  <c r="S95"/>
  <c r="R95"/>
  <c r="Q95"/>
  <c r="P95"/>
  <c r="O95"/>
  <c r="N95"/>
  <c r="W94"/>
  <c r="V94"/>
  <c r="T94"/>
  <c r="S94"/>
  <c r="R94"/>
  <c r="Q94"/>
  <c r="P94"/>
  <c r="O94"/>
  <c r="N94"/>
  <c r="W93"/>
  <c r="V93"/>
  <c r="T93"/>
  <c r="S93"/>
  <c r="R93"/>
  <c r="Q93"/>
  <c r="P93"/>
  <c r="O93"/>
  <c r="N93"/>
  <c r="W92"/>
  <c r="V92"/>
  <c r="T92"/>
  <c r="S92"/>
  <c r="R92"/>
  <c r="Q92"/>
  <c r="P92"/>
  <c r="O92"/>
  <c r="N92"/>
  <c r="W91"/>
  <c r="V91"/>
  <c r="T91"/>
  <c r="S91"/>
  <c r="R91"/>
  <c r="Q91"/>
  <c r="P91"/>
  <c r="O91"/>
  <c r="N91"/>
  <c r="W90"/>
  <c r="V90"/>
  <c r="T90"/>
  <c r="S90"/>
  <c r="R90"/>
  <c r="Q90"/>
  <c r="P90"/>
  <c r="O90"/>
  <c r="N90"/>
  <c r="W75"/>
  <c r="V75"/>
  <c r="T75"/>
  <c r="S75"/>
  <c r="R75"/>
  <c r="Q75"/>
  <c r="P75"/>
  <c r="O75"/>
  <c r="N75"/>
  <c r="W71"/>
  <c r="V71"/>
  <c r="T71"/>
  <c r="S71"/>
  <c r="R71"/>
  <c r="Q71"/>
  <c r="P71"/>
  <c r="O71"/>
  <c r="N71"/>
  <c r="W68"/>
  <c r="V68"/>
  <c r="T68"/>
  <c r="S68"/>
  <c r="R68"/>
  <c r="Q68"/>
  <c r="P68"/>
  <c r="O68"/>
  <c r="N68"/>
  <c r="W65"/>
  <c r="V65"/>
  <c r="T65"/>
  <c r="S65"/>
  <c r="R65"/>
  <c r="Q65"/>
  <c r="P65"/>
  <c r="O65"/>
  <c r="N65"/>
  <c r="W63"/>
  <c r="V63"/>
  <c r="T63"/>
  <c r="S63"/>
  <c r="R63"/>
  <c r="Q63"/>
  <c r="P63"/>
  <c r="O63"/>
  <c r="N63"/>
  <c r="W61"/>
  <c r="V61"/>
  <c r="T61"/>
  <c r="S61"/>
  <c r="R61"/>
  <c r="Q61"/>
  <c r="P61"/>
  <c r="O61"/>
  <c r="N61"/>
  <c r="W58"/>
  <c r="V58"/>
  <c r="T58"/>
  <c r="S58"/>
  <c r="R58"/>
  <c r="Q58"/>
  <c r="P58"/>
  <c r="N58" s="1"/>
  <c r="O58"/>
  <c r="W56"/>
  <c r="V56"/>
  <c r="T56"/>
  <c r="S56"/>
  <c r="R56"/>
  <c r="Q56"/>
  <c r="P56"/>
  <c r="O56"/>
  <c r="N56"/>
  <c r="W54"/>
  <c r="V54"/>
  <c r="T54"/>
  <c r="S54"/>
  <c r="R54"/>
  <c r="Q54"/>
  <c r="P54"/>
  <c r="O54"/>
  <c r="N54"/>
  <c r="W50"/>
  <c r="V50"/>
  <c r="T50"/>
  <c r="S50"/>
  <c r="R50"/>
  <c r="Q50"/>
  <c r="P50"/>
  <c r="O50"/>
  <c r="N50"/>
  <c r="W48"/>
  <c r="V48"/>
  <c r="T48"/>
  <c r="S48"/>
  <c r="R48"/>
  <c r="Q48"/>
  <c r="P48"/>
  <c r="O48"/>
  <c r="N48"/>
  <c r="W43"/>
  <c r="V43"/>
  <c r="T43"/>
  <c r="S43"/>
  <c r="R43"/>
  <c r="Q43"/>
  <c r="P43"/>
  <c r="O43"/>
  <c r="N43"/>
  <c r="W42"/>
  <c r="V42"/>
  <c r="T42"/>
  <c r="S42"/>
  <c r="R42"/>
  <c r="Q42"/>
  <c r="P42"/>
  <c r="O42"/>
  <c r="N42"/>
  <c r="W41"/>
  <c r="V41"/>
  <c r="T41"/>
  <c r="S41"/>
  <c r="R41"/>
  <c r="Q41"/>
  <c r="P41"/>
  <c r="O41"/>
  <c r="N41"/>
  <c r="V40"/>
  <c r="V23" s="1"/>
  <c r="T40"/>
  <c r="T39" s="1"/>
  <c r="R40"/>
  <c r="P40"/>
  <c r="P39"/>
  <c r="N40"/>
  <c r="V36"/>
  <c r="T36"/>
  <c r="R36"/>
  <c r="P36"/>
  <c r="P23" s="1"/>
  <c r="N36"/>
  <c r="W38"/>
  <c r="V38"/>
  <c r="T38"/>
  <c r="S38"/>
  <c r="R38"/>
  <c r="Q38"/>
  <c r="P38"/>
  <c r="O38"/>
  <c r="N38"/>
  <c r="W37"/>
  <c r="V37"/>
  <c r="T37"/>
  <c r="S37"/>
  <c r="R37"/>
  <c r="Q37"/>
  <c r="P37"/>
  <c r="N37" s="1"/>
  <c r="O37"/>
  <c r="W35"/>
  <c r="V35"/>
  <c r="T35"/>
  <c r="S35"/>
  <c r="R35"/>
  <c r="Q35"/>
  <c r="P35"/>
  <c r="O35"/>
  <c r="N35"/>
  <c r="O24"/>
  <c r="V34"/>
  <c r="V33" s="1"/>
  <c r="V28"/>
  <c r="V27"/>
  <c r="V26"/>
  <c r="T34"/>
  <c r="T28"/>
  <c r="T26"/>
  <c r="R34"/>
  <c r="R33" s="1"/>
  <c r="R28"/>
  <c r="R27"/>
  <c r="R26"/>
  <c r="R22"/>
  <c r="P34"/>
  <c r="P33" s="1"/>
  <c r="P28"/>
  <c r="P27"/>
  <c r="P26"/>
  <c r="P22"/>
  <c r="N34"/>
  <c r="N33" s="1"/>
  <c r="N28"/>
  <c r="N26"/>
  <c r="W215"/>
  <c r="W209"/>
  <c r="W208"/>
  <c r="W203"/>
  <c r="W192"/>
  <c r="W191"/>
  <c r="W190"/>
  <c r="W188"/>
  <c r="W186"/>
  <c r="W181"/>
  <c r="W180"/>
  <c r="W178"/>
  <c r="W176"/>
  <c r="W175"/>
  <c r="W173"/>
  <c r="W172"/>
  <c r="W170"/>
  <c r="W169"/>
  <c r="W167"/>
  <c r="W165"/>
  <c r="W163"/>
  <c r="W162"/>
  <c r="W160"/>
  <c r="W158"/>
  <c r="W156"/>
  <c r="W154"/>
  <c r="W152"/>
  <c r="W151"/>
  <c r="W149"/>
  <c r="W131"/>
  <c r="W130"/>
  <c r="W129"/>
  <c r="W89"/>
  <c r="S215"/>
  <c r="S209"/>
  <c r="S208"/>
  <c r="S203"/>
  <c r="S192"/>
  <c r="S191"/>
  <c r="S190"/>
  <c r="S188"/>
  <c r="S186"/>
  <c r="S181"/>
  <c r="S180"/>
  <c r="S178"/>
  <c r="S176"/>
  <c r="S175"/>
  <c r="S173"/>
  <c r="S172"/>
  <c r="S170"/>
  <c r="S169"/>
  <c r="S167"/>
  <c r="S165"/>
  <c r="S163"/>
  <c r="S162"/>
  <c r="S160"/>
  <c r="S158"/>
  <c r="S156"/>
  <c r="S154"/>
  <c r="S152"/>
  <c r="S151"/>
  <c r="S149"/>
  <c r="S131"/>
  <c r="S130"/>
  <c r="S129"/>
  <c r="S89"/>
  <c r="Q215"/>
  <c r="Q209"/>
  <c r="Q208"/>
  <c r="Q203"/>
  <c r="Q192"/>
  <c r="Q191"/>
  <c r="Q190"/>
  <c r="Q188"/>
  <c r="Q186"/>
  <c r="Q181"/>
  <c r="Q180"/>
  <c r="Q178"/>
  <c r="Q176"/>
  <c r="Q175"/>
  <c r="Q173"/>
  <c r="Q172"/>
  <c r="Q170"/>
  <c r="Q169"/>
  <c r="Q167"/>
  <c r="Q165"/>
  <c r="Q163"/>
  <c r="Q162"/>
  <c r="Q160"/>
  <c r="Q158"/>
  <c r="Q156"/>
  <c r="Q154"/>
  <c r="Q152"/>
  <c r="Q151"/>
  <c r="Q149"/>
  <c r="Q131"/>
  <c r="Q130"/>
  <c r="Q129"/>
  <c r="Q89"/>
  <c r="O215"/>
  <c r="O209"/>
  <c r="O208"/>
  <c r="O203"/>
  <c r="O188"/>
  <c r="O186"/>
  <c r="O178"/>
  <c r="O176"/>
  <c r="O175"/>
  <c r="O170"/>
  <c r="O167"/>
  <c r="O165"/>
  <c r="O163"/>
  <c r="O162"/>
  <c r="O160"/>
  <c r="O158"/>
  <c r="O156"/>
  <c r="O154"/>
  <c r="O152"/>
  <c r="O151"/>
  <c r="O149"/>
  <c r="W76"/>
  <c r="W74"/>
  <c r="W73"/>
  <c r="W72"/>
  <c r="W70"/>
  <c r="W69"/>
  <c r="W67"/>
  <c r="W66"/>
  <c r="W64"/>
  <c r="W62"/>
  <c r="W60"/>
  <c r="W59"/>
  <c r="W57"/>
  <c r="W55"/>
  <c r="W53"/>
  <c r="W52"/>
  <c r="W51"/>
  <c r="W49"/>
  <c r="W47"/>
  <c r="W46"/>
  <c r="W44"/>
  <c r="W40"/>
  <c r="W39"/>
  <c r="W36"/>
  <c r="W34"/>
  <c r="W33"/>
  <c r="W32"/>
  <c r="W31"/>
  <c r="W30"/>
  <c r="W29"/>
  <c r="W28"/>
  <c r="W27"/>
  <c r="W26"/>
  <c r="W25"/>
  <c r="W24"/>
  <c r="W23"/>
  <c r="W22"/>
  <c r="S76"/>
  <c r="S74"/>
  <c r="S73"/>
  <c r="S72"/>
  <c r="S70"/>
  <c r="S69"/>
  <c r="S67"/>
  <c r="S66"/>
  <c r="S64"/>
  <c r="S62"/>
  <c r="S60"/>
  <c r="S59"/>
  <c r="S57"/>
  <c r="S55"/>
  <c r="S53"/>
  <c r="S52"/>
  <c r="S51"/>
  <c r="S49"/>
  <c r="S47"/>
  <c r="S46"/>
  <c r="S44"/>
  <c r="S40"/>
  <c r="S39"/>
  <c r="S36"/>
  <c r="S34"/>
  <c r="S33"/>
  <c r="S32"/>
  <c r="S31"/>
  <c r="S30"/>
  <c r="S29"/>
  <c r="S28"/>
  <c r="S27"/>
  <c r="S26"/>
  <c r="S25"/>
  <c r="S24"/>
  <c r="S23"/>
  <c r="S22"/>
  <c r="Q76"/>
  <c r="Q74"/>
  <c r="Q73"/>
  <c r="Q72"/>
  <c r="Q70"/>
  <c r="Q69"/>
  <c r="Q67"/>
  <c r="Q66"/>
  <c r="Q64"/>
  <c r="Q62"/>
  <c r="Q60"/>
  <c r="Q59"/>
  <c r="Q57"/>
  <c r="Q55"/>
  <c r="Q53"/>
  <c r="Q52"/>
  <c r="Q51"/>
  <c r="Q49"/>
  <c r="Q47"/>
  <c r="Q46"/>
  <c r="Q44"/>
  <c r="Q40"/>
  <c r="Q39"/>
  <c r="Q36"/>
  <c r="Q34"/>
  <c r="Q33"/>
  <c r="Q32"/>
  <c r="Q31"/>
  <c r="Q30"/>
  <c r="Q29"/>
  <c r="Q28"/>
  <c r="Q27"/>
  <c r="Q26"/>
  <c r="Q25"/>
  <c r="Q24"/>
  <c r="Q23"/>
  <c r="Q22"/>
  <c r="W21"/>
  <c r="S21"/>
  <c r="Q21"/>
  <c r="O74"/>
  <c r="O70"/>
  <c r="O69"/>
  <c r="O67"/>
  <c r="O66"/>
  <c r="O64"/>
  <c r="O62"/>
  <c r="O60"/>
  <c r="O59"/>
  <c r="O57"/>
  <c r="O55"/>
  <c r="O53"/>
  <c r="O52"/>
  <c r="O51"/>
  <c r="O49"/>
  <c r="O47"/>
  <c r="O46"/>
  <c r="O44"/>
  <c r="O40"/>
  <c r="O39"/>
  <c r="O36"/>
  <c r="O34"/>
  <c r="O33"/>
  <c r="O32"/>
  <c r="O31"/>
  <c r="O28"/>
  <c r="O26"/>
  <c r="W77"/>
  <c r="S77"/>
  <c r="Q77"/>
  <c r="V77"/>
  <c r="R77"/>
  <c r="P77"/>
  <c r="W88"/>
  <c r="V88"/>
  <c r="T88"/>
  <c r="S88"/>
  <c r="R88"/>
  <c r="Q88"/>
  <c r="P88"/>
  <c r="O88"/>
  <c r="N88"/>
  <c r="W87"/>
  <c r="V87"/>
  <c r="T87"/>
  <c r="S87"/>
  <c r="R87"/>
  <c r="Q87"/>
  <c r="P87"/>
  <c r="N87" s="1"/>
  <c r="O87"/>
  <c r="W86"/>
  <c r="V86"/>
  <c r="T86"/>
  <c r="S86"/>
  <c r="R86"/>
  <c r="Q86"/>
  <c r="P86"/>
  <c r="O86"/>
  <c r="N86"/>
  <c r="W85"/>
  <c r="V85"/>
  <c r="T85"/>
  <c r="S85"/>
  <c r="R85"/>
  <c r="Q85"/>
  <c r="P85"/>
  <c r="O85"/>
  <c r="N85"/>
  <c r="W84"/>
  <c r="V84"/>
  <c r="T84"/>
  <c r="S84"/>
  <c r="R84"/>
  <c r="Q84"/>
  <c r="P84"/>
  <c r="O84"/>
  <c r="N84"/>
  <c r="W83"/>
  <c r="V83"/>
  <c r="T83"/>
  <c r="S83"/>
  <c r="R83"/>
  <c r="Q83"/>
  <c r="P83"/>
  <c r="O83"/>
  <c r="N83"/>
  <c r="W82"/>
  <c r="V82"/>
  <c r="T82"/>
  <c r="S82"/>
  <c r="R82"/>
  <c r="Q82"/>
  <c r="P82"/>
  <c r="O82"/>
  <c r="N82"/>
  <c r="W80"/>
  <c r="V80"/>
  <c r="T80"/>
  <c r="S80"/>
  <c r="R80"/>
  <c r="Q80"/>
  <c r="P80"/>
  <c r="O80"/>
  <c r="N80"/>
  <c r="W79"/>
  <c r="V79"/>
  <c r="T79"/>
  <c r="S79"/>
  <c r="R79"/>
  <c r="Q79"/>
  <c r="P79"/>
  <c r="O79"/>
  <c r="N79"/>
  <c r="W78"/>
  <c r="V78"/>
  <c r="T78"/>
  <c r="S78"/>
  <c r="R78"/>
  <c r="Q78"/>
  <c r="P78"/>
  <c r="N78" s="1"/>
  <c r="O78"/>
  <c r="V81"/>
  <c r="P81"/>
  <c r="R81"/>
  <c r="T81"/>
  <c r="U81" s="1"/>
  <c r="N182" l="1"/>
  <c r="U148"/>
  <c r="U140"/>
  <c r="N140"/>
  <c r="N131" s="1"/>
  <c r="N130" s="1"/>
  <c r="N129" s="1"/>
  <c r="N128"/>
  <c r="T89"/>
  <c r="T23" s="1"/>
  <c r="N120"/>
  <c r="T77"/>
  <c r="U182"/>
  <c r="N184"/>
  <c r="T192"/>
  <c r="N202"/>
  <c r="N192" s="1"/>
  <c r="V52"/>
  <c r="V51" s="1"/>
  <c r="T51"/>
  <c r="R46"/>
  <c r="T151"/>
  <c r="R151"/>
  <c r="R72" s="1"/>
  <c r="R25" s="1"/>
  <c r="P151"/>
  <c r="P72" s="1"/>
  <c r="P25" s="1"/>
  <c r="V151"/>
  <c r="N151"/>
  <c r="V129"/>
  <c r="V73"/>
  <c r="R59"/>
  <c r="R23"/>
  <c r="V208"/>
  <c r="P32"/>
  <c r="P31" s="1"/>
  <c r="P24" s="1"/>
  <c r="N39"/>
  <c r="N32" s="1"/>
  <c r="N31" s="1"/>
  <c r="N24" s="1"/>
  <c r="V39"/>
  <c r="V32" s="1"/>
  <c r="R39"/>
  <c r="R32" s="1"/>
  <c r="T33"/>
  <c r="T32" s="1"/>
  <c r="N181" l="1"/>
  <c r="N180" s="1"/>
  <c r="N27" s="1"/>
  <c r="N89"/>
  <c r="T76"/>
  <c r="T73" s="1"/>
  <c r="T72" s="1"/>
  <c r="T25" s="1"/>
  <c r="T191"/>
  <c r="T190" s="1"/>
  <c r="T29" s="1"/>
  <c r="T22"/>
  <c r="N191"/>
  <c r="N190" s="1"/>
  <c r="N29" s="1"/>
  <c r="V31"/>
  <c r="V24" s="1"/>
  <c r="R31"/>
  <c r="R24" s="1"/>
  <c r="R21" s="1"/>
  <c r="R30" s="1"/>
  <c r="V72"/>
  <c r="V25" s="1"/>
  <c r="P21"/>
  <c r="P30" s="1"/>
  <c r="T31"/>
  <c r="N23" l="1"/>
  <c r="V21"/>
  <c r="V30" s="1"/>
  <c r="T24"/>
  <c r="T21" l="1"/>
  <c r="T30" l="1"/>
  <c r="W81" l="1"/>
  <c r="S81"/>
  <c r="Q81"/>
  <c r="L215" l="1"/>
  <c r="L209"/>
  <c r="L208" s="1"/>
  <c r="L203"/>
  <c r="L192"/>
  <c r="L188"/>
  <c r="L186"/>
  <c r="L181"/>
  <c r="L178"/>
  <c r="L176"/>
  <c r="L175"/>
  <c r="L173"/>
  <c r="U173" s="1"/>
  <c r="L170"/>
  <c r="L167"/>
  <c r="L165"/>
  <c r="L163"/>
  <c r="L162"/>
  <c r="L160"/>
  <c r="L158"/>
  <c r="L156"/>
  <c r="L154"/>
  <c r="L151" s="1"/>
  <c r="L152"/>
  <c r="L149"/>
  <c r="L131"/>
  <c r="L89"/>
  <c r="U89" s="1"/>
  <c r="L77"/>
  <c r="L74"/>
  <c r="L70"/>
  <c r="L69"/>
  <c r="L67"/>
  <c r="L66"/>
  <c r="L64"/>
  <c r="L62"/>
  <c r="L60"/>
  <c r="L59"/>
  <c r="L57"/>
  <c r="L55"/>
  <c r="L53"/>
  <c r="L52"/>
  <c r="L51" s="1"/>
  <c r="L49"/>
  <c r="L47"/>
  <c r="L46"/>
  <c r="L44"/>
  <c r="L40"/>
  <c r="L39"/>
  <c r="L36"/>
  <c r="L33" s="1"/>
  <c r="L32" s="1"/>
  <c r="L31" s="1"/>
  <c r="L24" s="1"/>
  <c r="L34"/>
  <c r="L28"/>
  <c r="L26"/>
  <c r="I218"/>
  <c r="I217"/>
  <c r="I215" s="1"/>
  <c r="I216"/>
  <c r="M215"/>
  <c r="K215"/>
  <c r="J215"/>
  <c r="I214"/>
  <c r="I213"/>
  <c r="I212"/>
  <c r="I211"/>
  <c r="I209" s="1"/>
  <c r="I208" s="1"/>
  <c r="I210"/>
  <c r="M209"/>
  <c r="M208" s="1"/>
  <c r="K209"/>
  <c r="K208" s="1"/>
  <c r="J209"/>
  <c r="J208"/>
  <c r="I207"/>
  <c r="I203" s="1"/>
  <c r="I206"/>
  <c r="I205"/>
  <c r="I204"/>
  <c r="M203"/>
  <c r="K203"/>
  <c r="J203"/>
  <c r="I202"/>
  <c r="O202" s="1"/>
  <c r="I201"/>
  <c r="I200"/>
  <c r="I199"/>
  <c r="I198"/>
  <c r="I197"/>
  <c r="I196"/>
  <c r="I195"/>
  <c r="I194"/>
  <c r="I193"/>
  <c r="M192"/>
  <c r="K192"/>
  <c r="J192"/>
  <c r="J191" s="1"/>
  <c r="J190" s="1"/>
  <c r="J29" s="1"/>
  <c r="M191"/>
  <c r="M190" s="1"/>
  <c r="M29" s="1"/>
  <c r="K191"/>
  <c r="M188"/>
  <c r="K188"/>
  <c r="J188"/>
  <c r="I188"/>
  <c r="I187"/>
  <c r="M186"/>
  <c r="K186"/>
  <c r="J186"/>
  <c r="I186"/>
  <c r="I185"/>
  <c r="I184"/>
  <c r="O184" s="1"/>
  <c r="I183"/>
  <c r="I182"/>
  <c r="O182" s="1"/>
  <c r="M181"/>
  <c r="K181"/>
  <c r="J181"/>
  <c r="J180" s="1"/>
  <c r="J27" s="1"/>
  <c r="M180"/>
  <c r="K180"/>
  <c r="M178"/>
  <c r="K178"/>
  <c r="J178"/>
  <c r="I178"/>
  <c r="M176"/>
  <c r="M175" s="1"/>
  <c r="M26" s="1"/>
  <c r="K176"/>
  <c r="K175" s="1"/>
  <c r="K26" s="1"/>
  <c r="J176"/>
  <c r="I176"/>
  <c r="I175" s="1"/>
  <c r="I26" s="1"/>
  <c r="J175"/>
  <c r="I174"/>
  <c r="M173"/>
  <c r="K173"/>
  <c r="J173"/>
  <c r="J172" s="1"/>
  <c r="M172"/>
  <c r="K172"/>
  <c r="M170"/>
  <c r="K170"/>
  <c r="J170"/>
  <c r="I170"/>
  <c r="M169"/>
  <c r="K169"/>
  <c r="M167"/>
  <c r="K167"/>
  <c r="J167"/>
  <c r="I167"/>
  <c r="M165"/>
  <c r="K165"/>
  <c r="J165"/>
  <c r="I165"/>
  <c r="I164"/>
  <c r="M163"/>
  <c r="M162" s="1"/>
  <c r="K163"/>
  <c r="K162" s="1"/>
  <c r="J163"/>
  <c r="I163"/>
  <c r="I162" s="1"/>
  <c r="J162"/>
  <c r="M160"/>
  <c r="K160"/>
  <c r="J160"/>
  <c r="I160"/>
  <c r="M158"/>
  <c r="K158"/>
  <c r="J158"/>
  <c r="I158"/>
  <c r="M156"/>
  <c r="K156"/>
  <c r="J156"/>
  <c r="I156"/>
  <c r="M154"/>
  <c r="K154"/>
  <c r="J154"/>
  <c r="I154"/>
  <c r="M152"/>
  <c r="K152"/>
  <c r="J152"/>
  <c r="I152"/>
  <c r="J151"/>
  <c r="M149"/>
  <c r="K149"/>
  <c r="J149"/>
  <c r="I149"/>
  <c r="I148"/>
  <c r="O148" s="1"/>
  <c r="I147"/>
  <c r="I146"/>
  <c r="I145"/>
  <c r="I144"/>
  <c r="I143"/>
  <c r="I140"/>
  <c r="O140" s="1"/>
  <c r="I139"/>
  <c r="O139" s="1"/>
  <c r="I138"/>
  <c r="I137"/>
  <c r="I136"/>
  <c r="I135"/>
  <c r="I134"/>
  <c r="I133"/>
  <c r="I132"/>
  <c r="M131"/>
  <c r="M130" s="1"/>
  <c r="M129" s="1"/>
  <c r="K131"/>
  <c r="K130" s="1"/>
  <c r="K129" s="1"/>
  <c r="J131"/>
  <c r="J130"/>
  <c r="J129" s="1"/>
  <c r="I128"/>
  <c r="O128" s="1"/>
  <c r="I127"/>
  <c r="I126"/>
  <c r="I125"/>
  <c r="I124"/>
  <c r="I123"/>
  <c r="I122"/>
  <c r="I121"/>
  <c r="I120"/>
  <c r="O120" s="1"/>
  <c r="I119"/>
  <c r="O119" s="1"/>
  <c r="I118"/>
  <c r="I117"/>
  <c r="I116"/>
  <c r="I115"/>
  <c r="I114"/>
  <c r="I113"/>
  <c r="I112"/>
  <c r="I111"/>
  <c r="I110"/>
  <c r="I109"/>
  <c r="I108"/>
  <c r="I107"/>
  <c r="O107" s="1"/>
  <c r="I106"/>
  <c r="I105"/>
  <c r="I104"/>
  <c r="I103"/>
  <c r="I102"/>
  <c r="I101"/>
  <c r="I100"/>
  <c r="I99"/>
  <c r="I98"/>
  <c r="I97"/>
  <c r="I96"/>
  <c r="I95"/>
  <c r="I94"/>
  <c r="I93"/>
  <c r="I92"/>
  <c r="I91"/>
  <c r="I90"/>
  <c r="M89"/>
  <c r="K89"/>
  <c r="J89"/>
  <c r="I88"/>
  <c r="I87"/>
  <c r="I86"/>
  <c r="I85"/>
  <c r="I84"/>
  <c r="I83"/>
  <c r="I82"/>
  <c r="I81"/>
  <c r="I80"/>
  <c r="I79"/>
  <c r="I78"/>
  <c r="M77"/>
  <c r="M76" s="1"/>
  <c r="K77"/>
  <c r="K76" s="1"/>
  <c r="J77"/>
  <c r="J76"/>
  <c r="M74"/>
  <c r="K74"/>
  <c r="J74"/>
  <c r="I74"/>
  <c r="J73"/>
  <c r="I71"/>
  <c r="M70"/>
  <c r="M69" s="1"/>
  <c r="K70"/>
  <c r="K69" s="1"/>
  <c r="J70"/>
  <c r="I70"/>
  <c r="I69" s="1"/>
  <c r="J69"/>
  <c r="M67"/>
  <c r="M66" s="1"/>
  <c r="K67"/>
  <c r="K66" s="1"/>
  <c r="J67"/>
  <c r="I67"/>
  <c r="I66" s="1"/>
  <c r="J66"/>
  <c r="M64"/>
  <c r="K64"/>
  <c r="J64"/>
  <c r="I64"/>
  <c r="M62"/>
  <c r="K62"/>
  <c r="J62"/>
  <c r="I62"/>
  <c r="M60"/>
  <c r="M59" s="1"/>
  <c r="K60"/>
  <c r="K59" s="1"/>
  <c r="J60"/>
  <c r="I60"/>
  <c r="I59" s="1"/>
  <c r="J59"/>
  <c r="M57"/>
  <c r="K57"/>
  <c r="J57"/>
  <c r="I57"/>
  <c r="M55"/>
  <c r="K55"/>
  <c r="J55"/>
  <c r="I55"/>
  <c r="M53"/>
  <c r="M52" s="1"/>
  <c r="M51" s="1"/>
  <c r="K53"/>
  <c r="K52" s="1"/>
  <c r="K51" s="1"/>
  <c r="J53"/>
  <c r="I53"/>
  <c r="I52" s="1"/>
  <c r="I51" s="1"/>
  <c r="J52"/>
  <c r="J51" s="1"/>
  <c r="M49"/>
  <c r="K49"/>
  <c r="J49"/>
  <c r="I49"/>
  <c r="M47"/>
  <c r="M46" s="1"/>
  <c r="K47"/>
  <c r="K46" s="1"/>
  <c r="J47"/>
  <c r="I47"/>
  <c r="I46" s="1"/>
  <c r="J46"/>
  <c r="M44"/>
  <c r="K44"/>
  <c r="J44"/>
  <c r="I44"/>
  <c r="I43"/>
  <c r="I42"/>
  <c r="I41"/>
  <c r="M40"/>
  <c r="M39" s="1"/>
  <c r="K40"/>
  <c r="K39" s="1"/>
  <c r="J40"/>
  <c r="J39"/>
  <c r="I38"/>
  <c r="I36" s="1"/>
  <c r="I37"/>
  <c r="M36"/>
  <c r="K36"/>
  <c r="K23" s="1"/>
  <c r="J36"/>
  <c r="I35"/>
  <c r="M34"/>
  <c r="M33" s="1"/>
  <c r="M32" s="1"/>
  <c r="M31" s="1"/>
  <c r="M24" s="1"/>
  <c r="K34"/>
  <c r="K33" s="1"/>
  <c r="K32" s="1"/>
  <c r="K31" s="1"/>
  <c r="K24" s="1"/>
  <c r="J34"/>
  <c r="I34"/>
  <c r="J33"/>
  <c r="J32" s="1"/>
  <c r="J31" s="1"/>
  <c r="J24" s="1"/>
  <c r="M28"/>
  <c r="K28"/>
  <c r="J28"/>
  <c r="I28"/>
  <c r="M27"/>
  <c r="K27"/>
  <c r="J26"/>
  <c r="M23"/>
  <c r="J23"/>
  <c r="M22"/>
  <c r="K22"/>
  <c r="J22"/>
  <c r="D218"/>
  <c r="D217"/>
  <c r="D216"/>
  <c r="D215" s="1"/>
  <c r="H215"/>
  <c r="G215"/>
  <c r="F215"/>
  <c r="E215"/>
  <c r="D214"/>
  <c r="D213"/>
  <c r="D212"/>
  <c r="D211"/>
  <c r="D210"/>
  <c r="D209" s="1"/>
  <c r="D208" s="1"/>
  <c r="H209"/>
  <c r="G209"/>
  <c r="G208" s="1"/>
  <c r="F209"/>
  <c r="E209"/>
  <c r="E208" s="1"/>
  <c r="H208"/>
  <c r="F208"/>
  <c r="D207"/>
  <c r="D206"/>
  <c r="D205"/>
  <c r="D204"/>
  <c r="D203" s="1"/>
  <c r="H203"/>
  <c r="G203"/>
  <c r="F203"/>
  <c r="E203"/>
  <c r="D202"/>
  <c r="D201"/>
  <c r="D200"/>
  <c r="D199"/>
  <c r="D198"/>
  <c r="D197"/>
  <c r="D196"/>
  <c r="D195"/>
  <c r="D194"/>
  <c r="D192" s="1"/>
  <c r="D193"/>
  <c r="H192"/>
  <c r="H191" s="1"/>
  <c r="H190" s="1"/>
  <c r="H29" s="1"/>
  <c r="G192"/>
  <c r="F192"/>
  <c r="F191" s="1"/>
  <c r="F190" s="1"/>
  <c r="F29" s="1"/>
  <c r="E192"/>
  <c r="G191"/>
  <c r="E191"/>
  <c r="E190" s="1"/>
  <c r="E29" s="1"/>
  <c r="H188"/>
  <c r="G188"/>
  <c r="F188"/>
  <c r="E188"/>
  <c r="D188"/>
  <c r="D187"/>
  <c r="D186" s="1"/>
  <c r="H186"/>
  <c r="G186"/>
  <c r="G180" s="1"/>
  <c r="G27" s="1"/>
  <c r="F186"/>
  <c r="E186"/>
  <c r="D185"/>
  <c r="D184"/>
  <c r="D183"/>
  <c r="D182"/>
  <c r="H181"/>
  <c r="H180" s="1"/>
  <c r="H27" s="1"/>
  <c r="G181"/>
  <c r="F181"/>
  <c r="F180" s="1"/>
  <c r="F27" s="1"/>
  <c r="E181"/>
  <c r="D181"/>
  <c r="E180"/>
  <c r="H178"/>
  <c r="G178"/>
  <c r="F178"/>
  <c r="F175" s="1"/>
  <c r="F26" s="1"/>
  <c r="E178"/>
  <c r="D178"/>
  <c r="H176"/>
  <c r="G176"/>
  <c r="G175" s="1"/>
  <c r="G26" s="1"/>
  <c r="F176"/>
  <c r="E176"/>
  <c r="E175" s="1"/>
  <c r="E26" s="1"/>
  <c r="D176"/>
  <c r="H175"/>
  <c r="D175"/>
  <c r="D174"/>
  <c r="H173"/>
  <c r="H172" s="1"/>
  <c r="G173"/>
  <c r="F173"/>
  <c r="F172" s="1"/>
  <c r="E173"/>
  <c r="D173"/>
  <c r="D172" s="1"/>
  <c r="G172"/>
  <c r="G169" s="1"/>
  <c r="E172"/>
  <c r="H170"/>
  <c r="G170"/>
  <c r="F170"/>
  <c r="E170"/>
  <c r="D170"/>
  <c r="E169"/>
  <c r="H167"/>
  <c r="G167"/>
  <c r="F167"/>
  <c r="E167"/>
  <c r="D167"/>
  <c r="H165"/>
  <c r="G165"/>
  <c r="F165"/>
  <c r="E165"/>
  <c r="D165"/>
  <c r="D164"/>
  <c r="D163" s="1"/>
  <c r="D162" s="1"/>
  <c r="D151" s="1"/>
  <c r="H163"/>
  <c r="G163"/>
  <c r="G162" s="1"/>
  <c r="F163"/>
  <c r="E163"/>
  <c r="E162" s="1"/>
  <c r="H162"/>
  <c r="F162"/>
  <c r="H160"/>
  <c r="G160"/>
  <c r="F160"/>
  <c r="E160"/>
  <c r="D160"/>
  <c r="H158"/>
  <c r="G158"/>
  <c r="F158"/>
  <c r="E158"/>
  <c r="D158"/>
  <c r="H156"/>
  <c r="G156"/>
  <c r="F156"/>
  <c r="E156"/>
  <c r="D156"/>
  <c r="H154"/>
  <c r="G154"/>
  <c r="F154"/>
  <c r="F151" s="1"/>
  <c r="E154"/>
  <c r="D154"/>
  <c r="H152"/>
  <c r="G152"/>
  <c r="G151" s="1"/>
  <c r="F152"/>
  <c r="E152"/>
  <c r="D152"/>
  <c r="H151"/>
  <c r="H149"/>
  <c r="G149"/>
  <c r="F149"/>
  <c r="E149"/>
  <c r="D149"/>
  <c r="D148"/>
  <c r="D147"/>
  <c r="D146"/>
  <c r="D145"/>
  <c r="D144"/>
  <c r="D143"/>
  <c r="D140"/>
  <c r="D139"/>
  <c r="D138"/>
  <c r="D137"/>
  <c r="D136"/>
  <c r="D135"/>
  <c r="D134"/>
  <c r="D133"/>
  <c r="D132"/>
  <c r="D131" s="1"/>
  <c r="D130" s="1"/>
  <c r="D129" s="1"/>
  <c r="H131"/>
  <c r="G131"/>
  <c r="G130" s="1"/>
  <c r="G129" s="1"/>
  <c r="F131"/>
  <c r="E131"/>
  <c r="E130" s="1"/>
  <c r="E129" s="1"/>
  <c r="H130"/>
  <c r="H129" s="1"/>
  <c r="F130"/>
  <c r="F129" s="1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 s="1"/>
  <c r="H89"/>
  <c r="G89"/>
  <c r="F89"/>
  <c r="E89"/>
  <c r="D88"/>
  <c r="D87"/>
  <c r="D86"/>
  <c r="D85"/>
  <c r="D84"/>
  <c r="D83"/>
  <c r="D82"/>
  <c r="D81"/>
  <c r="D80"/>
  <c r="D79"/>
  <c r="D78"/>
  <c r="H77"/>
  <c r="G77"/>
  <c r="G76" s="1"/>
  <c r="F77"/>
  <c r="E77"/>
  <c r="E76" s="1"/>
  <c r="H76"/>
  <c r="H73" s="1"/>
  <c r="F76"/>
  <c r="H74"/>
  <c r="G74"/>
  <c r="F74"/>
  <c r="E74"/>
  <c r="D74"/>
  <c r="F73"/>
  <c r="D71"/>
  <c r="D70" s="1"/>
  <c r="D69" s="1"/>
  <c r="D66" s="1"/>
  <c r="H70"/>
  <c r="G70"/>
  <c r="G69" s="1"/>
  <c r="F70"/>
  <c r="E70"/>
  <c r="E69" s="1"/>
  <c r="H69"/>
  <c r="F69"/>
  <c r="F66" s="1"/>
  <c r="H67"/>
  <c r="G67"/>
  <c r="G66" s="1"/>
  <c r="F67"/>
  <c r="E67"/>
  <c r="D67"/>
  <c r="H66"/>
  <c r="H64"/>
  <c r="G64"/>
  <c r="F64"/>
  <c r="E64"/>
  <c r="D64"/>
  <c r="H62"/>
  <c r="G62"/>
  <c r="F62"/>
  <c r="F59" s="1"/>
  <c r="E62"/>
  <c r="D62"/>
  <c r="H60"/>
  <c r="G60"/>
  <c r="G59" s="1"/>
  <c r="F60"/>
  <c r="E60"/>
  <c r="E59" s="1"/>
  <c r="D60"/>
  <c r="H59"/>
  <c r="D59"/>
  <c r="H57"/>
  <c r="G57"/>
  <c r="F57"/>
  <c r="E57"/>
  <c r="D57"/>
  <c r="H55"/>
  <c r="G55"/>
  <c r="F55"/>
  <c r="F52" s="1"/>
  <c r="E55"/>
  <c r="D55"/>
  <c r="H53"/>
  <c r="G53"/>
  <c r="G52" s="1"/>
  <c r="F53"/>
  <c r="E53"/>
  <c r="E52" s="1"/>
  <c r="D53"/>
  <c r="H52"/>
  <c r="H51" s="1"/>
  <c r="D52"/>
  <c r="D51" s="1"/>
  <c r="H49"/>
  <c r="G49"/>
  <c r="F49"/>
  <c r="F46" s="1"/>
  <c r="E49"/>
  <c r="D49"/>
  <c r="H47"/>
  <c r="G47"/>
  <c r="G46" s="1"/>
  <c r="F47"/>
  <c r="E47"/>
  <c r="E46" s="1"/>
  <c r="D47"/>
  <c r="H46"/>
  <c r="D46"/>
  <c r="H44"/>
  <c r="G44"/>
  <c r="F44"/>
  <c r="E44"/>
  <c r="D44"/>
  <c r="D43"/>
  <c r="D42"/>
  <c r="D41"/>
  <c r="D40" s="1"/>
  <c r="D39" s="1"/>
  <c r="H40"/>
  <c r="G40"/>
  <c r="G39" s="1"/>
  <c r="F40"/>
  <c r="E40"/>
  <c r="E39" s="1"/>
  <c r="H39"/>
  <c r="F39"/>
  <c r="D38"/>
  <c r="D37"/>
  <c r="D36" s="1"/>
  <c r="D23" s="1"/>
  <c r="H36"/>
  <c r="G36"/>
  <c r="F36"/>
  <c r="E36"/>
  <c r="E23" s="1"/>
  <c r="D35"/>
  <c r="D34" s="1"/>
  <c r="H34"/>
  <c r="G34"/>
  <c r="G33" s="1"/>
  <c r="F34"/>
  <c r="E34"/>
  <c r="E33" s="1"/>
  <c r="H33"/>
  <c r="H32" s="1"/>
  <c r="H31" s="1"/>
  <c r="H24" s="1"/>
  <c r="F33"/>
  <c r="F32" s="1"/>
  <c r="H28"/>
  <c r="G28"/>
  <c r="F28"/>
  <c r="E28"/>
  <c r="D28"/>
  <c r="E27"/>
  <c r="H26"/>
  <c r="D26"/>
  <c r="H23"/>
  <c r="G23"/>
  <c r="F23"/>
  <c r="H22"/>
  <c r="F22"/>
  <c r="E22"/>
  <c r="I173" l="1"/>
  <c r="O174"/>
  <c r="L172"/>
  <c r="I89"/>
  <c r="O89" s="1"/>
  <c r="L23"/>
  <c r="U23" s="1"/>
  <c r="L130"/>
  <c r="U131"/>
  <c r="I131"/>
  <c r="L76"/>
  <c r="U77"/>
  <c r="L180"/>
  <c r="U181"/>
  <c r="L191"/>
  <c r="U191" s="1"/>
  <c r="U192"/>
  <c r="O81"/>
  <c r="I77"/>
  <c r="G73"/>
  <c r="G72" s="1"/>
  <c r="G25" s="1"/>
  <c r="D77"/>
  <c r="D76" s="1"/>
  <c r="D73" s="1"/>
  <c r="G22"/>
  <c r="L22"/>
  <c r="U22" s="1"/>
  <c r="I33"/>
  <c r="I181"/>
  <c r="I40"/>
  <c r="I39" s="1"/>
  <c r="I192"/>
  <c r="O192" s="1"/>
  <c r="K73"/>
  <c r="K72" s="1"/>
  <c r="K25" s="1"/>
  <c r="K151"/>
  <c r="J169"/>
  <c r="J72" s="1"/>
  <c r="J25" s="1"/>
  <c r="J21" s="1"/>
  <c r="J30" s="1"/>
  <c r="K190"/>
  <c r="K29" s="1"/>
  <c r="K21"/>
  <c r="K30" s="1"/>
  <c r="M73"/>
  <c r="I151"/>
  <c r="M151"/>
  <c r="F31"/>
  <c r="F24" s="1"/>
  <c r="G32"/>
  <c r="G51"/>
  <c r="F51"/>
  <c r="E73"/>
  <c r="E72" s="1"/>
  <c r="E25" s="1"/>
  <c r="E151"/>
  <c r="F169"/>
  <c r="D180"/>
  <c r="D27" s="1"/>
  <c r="G190"/>
  <c r="G29" s="1"/>
  <c r="E66"/>
  <c r="D33"/>
  <c r="D32" s="1"/>
  <c r="D31" s="1"/>
  <c r="D24" s="1"/>
  <c r="E32"/>
  <c r="E31" s="1"/>
  <c r="E24" s="1"/>
  <c r="E21" s="1"/>
  <c r="E30" s="1"/>
  <c r="E51"/>
  <c r="F72"/>
  <c r="F25" s="1"/>
  <c r="D169"/>
  <c r="H169"/>
  <c r="D191"/>
  <c r="D190" s="1"/>
  <c r="D29" s="1"/>
  <c r="H72"/>
  <c r="H25" s="1"/>
  <c r="H21" s="1"/>
  <c r="H30" s="1"/>
  <c r="I172" l="1"/>
  <c r="O173"/>
  <c r="U172"/>
  <c r="L169"/>
  <c r="U169" s="1"/>
  <c r="L129"/>
  <c r="U129" s="1"/>
  <c r="U130"/>
  <c r="I130"/>
  <c r="O131"/>
  <c r="L73"/>
  <c r="U76"/>
  <c r="I76"/>
  <c r="O77"/>
  <c r="L27"/>
  <c r="U27" s="1"/>
  <c r="U180"/>
  <c r="I180"/>
  <c r="O181"/>
  <c r="L190"/>
  <c r="I191"/>
  <c r="I22"/>
  <c r="O22" s="1"/>
  <c r="D22"/>
  <c r="I32"/>
  <c r="I31" s="1"/>
  <c r="I24" s="1"/>
  <c r="I23"/>
  <c r="O23" s="1"/>
  <c r="M72"/>
  <c r="M25" s="1"/>
  <c r="M21" s="1"/>
  <c r="M30" s="1"/>
  <c r="D72"/>
  <c r="D25" s="1"/>
  <c r="D21" s="1"/>
  <c r="D30" s="1"/>
  <c r="F21"/>
  <c r="F30" s="1"/>
  <c r="G31"/>
  <c r="G24" s="1"/>
  <c r="G21" s="1"/>
  <c r="G30" s="1"/>
  <c r="I169" l="1"/>
  <c r="O169" s="1"/>
  <c r="O172"/>
  <c r="I129"/>
  <c r="O129" s="1"/>
  <c r="O130"/>
  <c r="U73"/>
  <c r="L72"/>
  <c r="I73"/>
  <c r="O76"/>
  <c r="I27"/>
  <c r="O27" s="1"/>
  <c r="O180"/>
  <c r="L29"/>
  <c r="U190"/>
  <c r="I190"/>
  <c r="O191"/>
  <c r="E20"/>
  <c r="F20" s="1"/>
  <c r="G20" s="1"/>
  <c r="H20" s="1"/>
  <c r="I20" s="1"/>
  <c r="J20" s="1"/>
  <c r="K20" s="1"/>
  <c r="L20" s="1"/>
  <c r="M20" s="1"/>
  <c r="N20" s="1"/>
  <c r="O20" s="1"/>
  <c r="P20" s="1"/>
  <c r="Q20" s="1"/>
  <c r="R20" s="1"/>
  <c r="S20" s="1"/>
  <c r="T20" s="1"/>
  <c r="U20" s="1"/>
  <c r="V20" s="1"/>
  <c r="W20" s="1"/>
  <c r="X20" s="1"/>
  <c r="B20"/>
  <c r="N81"/>
  <c r="N77" s="1"/>
  <c r="N76" l="1"/>
  <c r="N73" s="1"/>
  <c r="N72" s="1"/>
  <c r="N25" s="1"/>
  <c r="N21" s="1"/>
  <c r="N30" s="1"/>
  <c r="N22"/>
  <c r="I72"/>
  <c r="O73"/>
  <c r="L25"/>
  <c r="U25" s="1"/>
  <c r="U72"/>
  <c r="U29"/>
  <c r="I29"/>
  <c r="O190"/>
  <c r="I25" l="1"/>
  <c r="O25" s="1"/>
  <c r="O72"/>
  <c r="L21"/>
  <c r="L30" s="1"/>
  <c r="U30" s="1"/>
  <c r="O29"/>
  <c r="U21" l="1"/>
  <c r="I21"/>
  <c r="O21" s="1"/>
  <c r="I30" l="1"/>
  <c r="O30" s="1"/>
</calcChain>
</file>

<file path=xl/sharedStrings.xml><?xml version="1.0" encoding="utf-8"?>
<sst xmlns="http://schemas.openxmlformats.org/spreadsheetml/2006/main" count="1680" uniqueCount="464">
  <si>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</si>
  <si>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</si>
  <si>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</si>
  <si>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</si>
  <si>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</si>
  <si>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</si>
  <si>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</si>
  <si>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</si>
  <si>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</si>
  <si>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</si>
  <si>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</si>
  <si>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</si>
  <si>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</si>
  <si>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</si>
  <si>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</si>
  <si>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</si>
  <si>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</si>
  <si>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</si>
  <si>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</si>
  <si>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</si>
  <si>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</si>
  <si>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</si>
  <si>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</si>
  <si>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</si>
  <si>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</si>
  <si>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</si>
  <si>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</si>
  <si>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</si>
  <si>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</si>
  <si>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</si>
  <si>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</si>
  <si>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</si>
  <si>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</si>
  <si>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</si>
  <si>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</si>
  <si>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</si>
  <si>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</si>
  <si>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</si>
  <si>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</si>
  <si>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</si>
  <si>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</si>
  <si>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</si>
  <si>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</si>
  <si>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</si>
  <si>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</si>
  <si>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</si>
  <si>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</si>
  <si>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</si>
  <si>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</si>
  <si>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</si>
  <si>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</si>
  <si>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</si>
  <si>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I_Кр_КЛф46ф29_111123.1.03</t>
  </si>
  <si>
    <t>1.1.1.2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</si>
  <si>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</si>
  <si>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</si>
  <si>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</si>
  <si>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</si>
  <si>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</si>
  <si>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</si>
  <si>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</si>
  <si>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</si>
  <si>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</si>
  <si>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</si>
  <si>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</si>
  <si>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</si>
  <si>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</si>
  <si>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</si>
  <si>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</si>
  <si>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</si>
  <si>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</si>
  <si>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</si>
  <si>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</si>
  <si>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</si>
  <si>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</si>
  <si>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</si>
  <si>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</si>
  <si>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</si>
  <si>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</si>
  <si>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</si>
  <si>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</si>
  <si>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</si>
  <si>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</si>
  <si>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</si>
  <si>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</si>
  <si>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</si>
  <si>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</si>
  <si>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</si>
  <si>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</si>
  <si>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</si>
  <si>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</si>
  <si>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</si>
  <si>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</si>
  <si>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</si>
  <si>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</si>
  <si>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</si>
  <si>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</si>
  <si>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</si>
  <si>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</si>
  <si>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</si>
  <si>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</si>
  <si>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</si>
  <si>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</si>
  <si>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</si>
  <si>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</si>
  <si>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</si>
  <si>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</si>
  <si>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</si>
  <si>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</si>
  <si>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</si>
  <si>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</si>
  <si>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</si>
  <si>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</si>
  <si>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</si>
  <si>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</si>
  <si>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</si>
  <si>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</si>
  <si>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</si>
  <si>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</si>
  <si>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</si>
  <si>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</si>
  <si>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</si>
  <si>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</si>
  <si>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</si>
  <si>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</si>
  <si>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</si>
  <si>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</si>
  <si>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</si>
  <si>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</si>
  <si>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</si>
  <si>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</si>
  <si>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</si>
  <si>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</si>
  <si>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</si>
  <si>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</si>
  <si>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</si>
  <si>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</si>
  <si>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</si>
  <si>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</si>
  <si>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</si>
  <si>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</si>
  <si>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</si>
  <si>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</si>
  <si>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</si>
  <si>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</si>
  <si>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</si>
  <si>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</si>
  <si>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</si>
  <si>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</si>
  <si>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</si>
  <si>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</si>
  <si>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</si>
  <si>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</si>
  <si>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</si>
  <si>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</si>
  <si>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</si>
  <si>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</si>
  <si>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</si>
  <si>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</si>
  <si>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</si>
  <si>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</si>
  <si>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</si>
  <si>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</si>
  <si>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</si>
  <si>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</si>
  <si>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</si>
  <si>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</si>
  <si>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</si>
  <si>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</si>
  <si>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</si>
  <si>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</si>
  <si>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</si>
  <si>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</si>
  <si>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</si>
  <si>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</si>
  <si>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</si>
  <si>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</si>
  <si>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</si>
  <si>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</si>
  <si>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</si>
  <si>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</si>
  <si>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</si>
  <si>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</si>
  <si>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</si>
  <si>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</si>
  <si>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</si>
  <si>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</si>
  <si>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</si>
  <si>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</si>
  <si>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</si>
  <si>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</si>
  <si>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</si>
  <si>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</si>
  <si>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</si>
  <si>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</si>
  <si>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</si>
  <si>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</si>
  <si>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</si>
  <si>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</si>
  <si>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</si>
  <si>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</si>
  <si>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</si>
  <si>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</si>
  <si>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</si>
  <si>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</si>
  <si>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</si>
  <si>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</si>
  <si>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</si>
  <si>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</si>
  <si>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</si>
  <si>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</si>
  <si>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</si>
  <si>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</si>
  <si>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</si>
  <si>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</si>
  <si>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</si>
  <si>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</si>
  <si>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</si>
  <si>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</si>
  <si>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</si>
  <si>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</si>
  <si>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</si>
  <si>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</si>
  <si>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</si>
  <si>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ТП-46 электрооборудование РУ 6 кВ, электрооборудование РУ 0,4 кВ. Модульная ПС с трансформатором ТМГ 6/0,4-400 кВА (2 шт)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</si>
  <si>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</si>
  <si>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</si>
  <si>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</si>
  <si>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</si>
  <si>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</si>
  <si>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</si>
  <si>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</si>
  <si>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</si>
  <si>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</si>
  <si>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</si>
  <si>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</si>
  <si>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</si>
  <si>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</si>
  <si>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</si>
  <si>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</si>
  <si>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</si>
  <si>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</si>
  <si>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</si>
  <si>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</si>
  <si>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</si>
  <si>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</si>
  <si>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</si>
  <si>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</si>
  <si>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</si>
  <si>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</si>
  <si>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</si>
  <si>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</si>
  <si>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</si>
  <si>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</si>
  <si>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</si>
  <si>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</si>
  <si>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</si>
  <si>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</si>
  <si>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</si>
  <si>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</si>
  <si>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</si>
  <si>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</si>
  <si>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</si>
  <si>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</si>
  <si>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</si>
  <si>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</si>
  <si>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</si>
  <si>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</si>
  <si>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</si>
  <si>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</si>
  <si>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</si>
  <si>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</si>
  <si>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</si>
  <si>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</si>
  <si>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</si>
  <si>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</si>
  <si>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</si>
  <si>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</si>
  <si>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</si>
  <si>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</si>
  <si>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</si>
  <si>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</si>
  <si>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</si>
  <si>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</si>
  <si>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</si>
  <si>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</si>
  <si>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</si>
  <si>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</si>
  <si>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</si>
  <si>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</si>
  <si>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</si>
  <si>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</si>
  <si>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</si>
  <si>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</si>
  <si>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M_Кр_КЛф29_111123.1.02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</si>
  <si>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</si>
  <si>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</si>
  <si>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</si>
  <si>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</si>
  <si>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</si>
  <si>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</si>
  <si>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</si>
  <si>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</si>
  <si>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</si>
  <si>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</si>
  <si>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</si>
  <si>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</si>
  <si>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</si>
  <si>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</si>
  <si>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</si>
  <si>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</si>
  <si>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</si>
  <si>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</si>
  <si>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</si>
  <si>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</si>
  <si>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</si>
  <si>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</si>
  <si>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</si>
  <si>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</si>
  <si>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</si>
  <si>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</si>
  <si>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</si>
  <si>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</si>
  <si>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</si>
  <si>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</si>
  <si>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</si>
  <si>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</si>
  <si>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</si>
  <si>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</si>
  <si>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</si>
  <si>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</si>
  <si>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</si>
  <si>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</si>
  <si>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</si>
  <si>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</si>
  <si>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</si>
  <si>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</si>
  <si>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</si>
  <si>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</si>
  <si>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</si>
  <si>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</si>
  <si>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</si>
  <si>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</si>
  <si>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</si>
  <si>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</si>
  <si>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</si>
  <si>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</si>
  <si>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</si>
  <si>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</si>
  <si>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</si>
  <si>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</si>
  <si>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</si>
  <si>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</si>
  <si>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</si>
  <si>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</si>
  <si>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</si>
  <si>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</si>
  <si>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</si>
  <si>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</si>
  <si>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</si>
  <si>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</si>
  <si>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</si>
  <si>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</si>
  <si>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</si>
  <si>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</si>
  <si>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</si>
  <si>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</si>
  <si>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</si>
  <si>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</si>
  <si>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</si>
  <si>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</si>
  <si>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</si>
  <si>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</si>
  <si>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</si>
  <si>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</si>
  <si>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</si>
  <si>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</si>
  <si>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</si>
  <si>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</si>
  <si>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</si>
  <si>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</si>
  <si>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</si>
  <si>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rPr>
        <b/>
        <sz val="12"/>
        <color theme="1"/>
        <rFont val="Times New Roman"/>
        <family val="1"/>
        <charset val="204"/>
      </rPr>
      <t>ТП-92.</t>
    </r>
    <r>
      <rPr>
        <sz val="12"/>
        <color theme="1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</si>
  <si>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</si>
  <si>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r>
      <rPr>
        <b/>
        <sz val="12"/>
        <color theme="1"/>
        <rFont val="Times New Roman"/>
        <family val="1"/>
        <charset val="204"/>
      </rPr>
      <t>ТП-103.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</si>
  <si>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color theme="1"/>
        <rFont val="Times New Roman"/>
        <family val="1"/>
        <charset val="204"/>
      </rPr>
      <t>ТП-106.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</si>
  <si>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ТП-71. </t>
    </r>
    <r>
      <rPr>
        <sz val="12"/>
        <color theme="1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</si>
  <si>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color theme="1"/>
        <rFont val="Times New Roman"/>
        <family val="1"/>
        <charset val="204"/>
      </rPr>
      <t xml:space="preserve">ТП-107. </t>
    </r>
    <r>
      <rPr>
        <sz val="12"/>
        <color theme="1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</si>
  <si>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color theme="1"/>
        <rFont val="Times New Roman"/>
        <family val="1"/>
        <charset val="204"/>
      </rPr>
      <t>РП-17.</t>
    </r>
    <r>
      <rPr>
        <sz val="12"/>
        <color theme="1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</si>
  <si>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color theme="1"/>
        <rFont val="Times New Roman"/>
        <family val="1"/>
        <charset val="204"/>
      </rPr>
      <t>КТПН-108</t>
    </r>
    <r>
      <rPr>
        <sz val="12"/>
        <color theme="1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</si>
  <si>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</si>
  <si>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</si>
  <si>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 xml:space="preserve">РП-1 г.Заполярный. 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</si>
  <si>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РП-4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</si>
  <si>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РП-3 г.Заполярный.</t>
    </r>
    <r>
      <rPr>
        <sz val="12"/>
        <color theme="1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</si>
  <si>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color theme="1"/>
        <rFont val="Times New Roman"/>
        <family val="1"/>
        <charset val="204"/>
      </rPr>
      <t>РП-5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</si>
  <si>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</si>
  <si>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</si>
  <si>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color theme="1"/>
        <rFont val="Times New Roman"/>
        <family val="1"/>
        <charset val="204"/>
      </rPr>
      <t>ТП-54 пгт.Никель.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</si>
  <si>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</si>
  <si>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ТП-1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</si>
  <si>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ТП-16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</si>
  <si>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ТП-19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</si>
  <si>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color theme="1"/>
        <rFont val="Times New Roman"/>
        <family val="1"/>
        <charset val="204"/>
      </rPr>
      <t>КТП "Ждановка".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</si>
  <si>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ТП-5А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</si>
  <si>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</si>
  <si>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</si>
  <si>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</si>
  <si>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ТП-49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</si>
  <si>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ТП-11А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</si>
  <si>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ТП-9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</si>
  <si>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п. 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</si>
  <si>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</si>
  <si>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ТП-10Б  г. 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</si>
  <si>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>ТП-24  г.Заполярный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</si>
  <si>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color theme="1"/>
        <rFont val="Times New Roman"/>
        <family val="1"/>
        <charset val="204"/>
      </rPr>
      <t>ТП-69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</si>
  <si>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ТП-20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</si>
  <si>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ТП-37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</si>
  <si>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ТП-65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</si>
  <si>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</si>
  <si>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</si>
  <si>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color theme="1"/>
        <rFont val="Times New Roman"/>
        <family val="1"/>
        <charset val="204"/>
      </rPr>
      <t>Реконструкция</t>
    </r>
    <r>
      <rPr>
        <b/>
        <sz val="12"/>
        <color theme="1"/>
        <rFont val="Times New Roman"/>
        <family val="1"/>
        <charset val="204"/>
      </rPr>
      <t xml:space="preserve"> ТП-10А  инв. № 0008368_з  г. 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</si>
  <si>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</si>
  <si>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1 шт.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</si>
  <si>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</si>
  <si>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</si>
  <si>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</si>
  <si>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</si>
  <si>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</si>
  <si>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1.6.1.1.10</t>
  </si>
  <si>
    <t>Дизельная электростанция</t>
  </si>
  <si>
    <t>К_Кр_ОС_1611.10</t>
  </si>
  <si>
    <t>Строительство кабельной линии 10 кВ от РП-1 до ТП-65.Прокладка кабельной линии 10 кВ с заменой ячейки  на РП-1</t>
  </si>
  <si>
    <t>Всего 2021 год (год N)</t>
  </si>
  <si>
    <t>Год раскрытия информации: 2021 год</t>
  </si>
  <si>
    <t>Строительство КЛ 0,4 кВ от РУ-0,4 кВ ТП-9  Р-7 и КЛ 0,4 кВ от РУ-0,4 кВ ТП-10А Р-11 до ВРУ 0,4 кВ МБДОУ детский сад №5 (ТП-043/2019 от 11.09.2019)</t>
  </si>
  <si>
    <r>
      <rPr>
        <b/>
        <sz val="12"/>
        <color theme="1"/>
        <rFont val="Times New Roman"/>
        <family val="1"/>
        <charset val="204"/>
      </rPr>
      <t xml:space="preserve">ТП-53. </t>
    </r>
    <r>
      <rPr>
        <sz val="12"/>
        <color theme="1"/>
        <rFont val="Times New Roman"/>
        <family val="1"/>
        <charset val="204"/>
      </rPr>
      <t>Замена силовых трансформаторов ТМ-320/6/0,4 на ТМГ 6/0,4-400 кВА 2 шт.</t>
    </r>
  </si>
  <si>
    <t xml:space="preserve">ТП-87. ТМ-250 6/0.4 зав.№ 635489, ввод в эксплуатацию1972г.  - 1 шт,      </t>
  </si>
  <si>
    <r>
      <rPr>
        <b/>
        <sz val="12"/>
        <color theme="1"/>
        <rFont val="Times New Roman"/>
        <family val="1"/>
        <charset val="204"/>
      </rPr>
      <t xml:space="preserve">РП-1, </t>
    </r>
    <r>
      <rPr>
        <sz val="12"/>
        <color theme="1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</si>
  <si>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color theme="1"/>
        <rFont val="Times New Roman"/>
        <family val="1"/>
        <charset val="204"/>
      </rPr>
      <t>ПС-26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ВМП-10К на вакуумный ВВ-TEL </t>
    </r>
  </si>
  <si>
    <t xml:space="preserve">I_ПрЗ_ПС26_111232.04
L_ПрЗ_ПС26_111232.04
</t>
  </si>
  <si>
    <r>
      <rPr>
        <b/>
        <sz val="12"/>
        <color theme="1"/>
        <rFont val="Times New Roman"/>
        <family val="1"/>
        <charset val="204"/>
      </rPr>
      <t>ТП-14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</si>
  <si>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color theme="1"/>
        <rFont val="Times New Roman"/>
        <family val="1"/>
        <charset val="204"/>
      </rPr>
      <t>ТП-13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</si>
  <si>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ТП-24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</si>
  <si>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</si>
  <si>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</si>
  <si>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</si>
  <si>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К_Кр_ВЛ№10_ВЛ№11_1221.1.15</t>
  </si>
  <si>
    <t>1.2.2.1.1.16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</si>
  <si>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b/>
        <u/>
        <sz val="12"/>
        <color theme="1"/>
        <rFont val="Times New Roman"/>
        <family val="1"/>
        <charset val="204"/>
      </rPr>
      <t>;</t>
    </r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</si>
  <si>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</si>
  <si>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</si>
  <si>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</si>
  <si>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L_Кр_ВЛф9ф15РП140_1221.1.17.</t>
  </si>
  <si>
    <t>M_Кр_ОС_АСКУЭ_1236.1.01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</si>
  <si>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</si>
  <si>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</si>
  <si>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</si>
  <si>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</si>
  <si>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11.06.2021г. № 88</t>
    </r>
  </si>
  <si>
    <t>уточнение стоимости по закупочным процедурам, хоз.способ</t>
  </si>
  <si>
    <t>за  4 квартал  2021 года</t>
  </si>
  <si>
    <t>уточнение стоимости по закупочным процедурам</t>
  </si>
  <si>
    <t xml:space="preserve"> за счет стоимости кадастровых работ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</si>
</sst>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</numFmts>
  <fonts count="4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3" tint="-0.249977111117893"/>
      <name val="Times New Roman"/>
      <family val="1"/>
      <charset val="204"/>
    </font>
    <font>
      <b/>
      <sz val="12"/>
      <color theme="7" tint="-0.249977111117893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3" tint="-0.249977111117893"/>
      <name val="Times New Roman"/>
      <family val="1"/>
      <charset val="204"/>
    </font>
  </fonts>
  <fills count="4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EE5FF"/>
        <bgColor indexed="64"/>
      </patternFill>
    </fill>
    <fill>
      <patternFill patternType="solid">
        <fgColor rgb="FFECFFD5"/>
        <bgColor indexed="64"/>
      </patternFill>
    </fill>
    <fill>
      <patternFill patternType="solid">
        <fgColor rgb="FFC5F1FF"/>
        <bgColor indexed="64"/>
      </patternFill>
    </fill>
    <fill>
      <patternFill patternType="solid">
        <fgColor rgb="FFC1ECF5"/>
        <bgColor indexed="64"/>
      </patternFill>
    </fill>
    <fill>
      <patternFill patternType="solid">
        <fgColor rgb="FFFEE9D2"/>
        <bgColor indexed="64"/>
      </patternFill>
    </fill>
    <fill>
      <patternFill patternType="solid">
        <fgColor rgb="FFF8E7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2" fillId="0" borderId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4" applyNumberFormat="0" applyAlignment="0" applyProtection="0"/>
    <xf numFmtId="0" fontId="13" fillId="27" borderId="5" applyNumberFormat="0" applyAlignment="0" applyProtection="0"/>
    <xf numFmtId="0" fontId="14" fillId="27" borderId="4" applyNumberFormat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28" borderId="10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10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30" borderId="11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12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0" fillId="11" borderId="0" applyNumberFormat="0" applyBorder="0" applyAlignment="0" applyProtection="0"/>
  </cellStyleXfs>
  <cellXfs count="287">
    <xf numFmtId="0" fontId="0" fillId="0" borderId="0" xfId="0"/>
    <xf numFmtId="0" fontId="4" fillId="2" borderId="0" xfId="2" applyFont="1" applyFill="1" applyAlignment="1">
      <alignment vertical="center"/>
    </xf>
    <xf numFmtId="0" fontId="5" fillId="2" borderId="0" xfId="2" applyFont="1" applyFill="1" applyAlignment="1">
      <alignment vertical="center"/>
    </xf>
    <xf numFmtId="0" fontId="7" fillId="2" borderId="0" xfId="2" applyFont="1" applyFill="1" applyAlignment="1">
      <alignment vertical="center"/>
    </xf>
    <xf numFmtId="165" fontId="8" fillId="6" borderId="1" xfId="3" applyNumberFormat="1" applyFont="1" applyFill="1" applyBorder="1" applyAlignment="1" applyProtection="1">
      <alignment horizontal="left" vertical="center" wrapText="1"/>
      <protection locked="0"/>
    </xf>
    <xf numFmtId="165" fontId="8" fillId="7" borderId="1" xfId="3" applyNumberFormat="1" applyFont="1" applyFill="1" applyBorder="1" applyAlignment="1" applyProtection="1">
      <alignment horizontal="left" vertical="center" wrapText="1"/>
      <protection locked="0"/>
    </xf>
    <xf numFmtId="165" fontId="4" fillId="0" borderId="1" xfId="3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>
      <alignment horizontal="left" vertical="center" wrapText="1"/>
    </xf>
    <xf numFmtId="165" fontId="8" fillId="8" borderId="1" xfId="3" applyNumberFormat="1" applyFont="1" applyFill="1" applyBorder="1" applyAlignment="1" applyProtection="1">
      <alignment horizontal="left" vertical="center" wrapText="1"/>
      <protection locked="0"/>
    </xf>
    <xf numFmtId="0" fontId="8" fillId="5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2" applyNumberFormat="1" applyFont="1" applyFill="1" applyBorder="1" applyAlignment="1">
      <alignment horizontal="center" vertical="center"/>
    </xf>
    <xf numFmtId="0" fontId="4" fillId="0" borderId="1" xfId="2" applyNumberFormat="1" applyFont="1" applyFill="1" applyBorder="1" applyAlignment="1">
      <alignment vertical="center" wrapText="1"/>
    </xf>
    <xf numFmtId="165" fontId="8" fillId="32" borderId="1" xfId="3" applyNumberFormat="1" applyFont="1" applyFill="1" applyBorder="1" applyAlignment="1" applyProtection="1">
      <alignment horizontal="left" vertical="center" wrapText="1"/>
      <protection locked="0"/>
    </xf>
    <xf numFmtId="165" fontId="8" fillId="34" borderId="1" xfId="3" applyNumberFormat="1" applyFont="1" applyFill="1" applyBorder="1" applyAlignment="1" applyProtection="1">
      <alignment horizontal="left" vertical="center" wrapText="1"/>
      <protection locked="0"/>
    </xf>
    <xf numFmtId="0" fontId="4" fillId="35" borderId="1" xfId="2" applyNumberFormat="1" applyFont="1" applyFill="1" applyBorder="1" applyAlignment="1">
      <alignment vertical="center" wrapText="1"/>
    </xf>
    <xf numFmtId="165" fontId="4" fillId="0" borderId="1" xfId="3" applyNumberFormat="1" applyFont="1" applyFill="1" applyBorder="1" applyAlignment="1">
      <alignment horizontal="left" vertical="center" wrapText="1"/>
    </xf>
    <xf numFmtId="0" fontId="4" fillId="36" borderId="1" xfId="2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0" fontId="4" fillId="2" borderId="0" xfId="2" applyFont="1" applyFill="1" applyAlignment="1">
      <alignment horizontal="center" vertical="center"/>
    </xf>
    <xf numFmtId="0" fontId="4" fillId="2" borderId="0" xfId="1" applyFont="1" applyFill="1"/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5" fillId="2" borderId="0" xfId="1" applyFont="1" applyFill="1" applyBorder="1" applyAlignment="1"/>
    <xf numFmtId="0" fontId="4" fillId="2" borderId="0" xfId="1" applyFont="1" applyFill="1" applyBorder="1"/>
    <xf numFmtId="0" fontId="5" fillId="2" borderId="0" xfId="1" applyFont="1" applyFill="1" applyAlignment="1">
      <alignment wrapText="1"/>
    </xf>
    <xf numFmtId="0" fontId="5" fillId="2" borderId="0" xfId="1" applyFont="1" applyFill="1" applyBorder="1" applyAlignment="1">
      <alignment horizontal="center"/>
    </xf>
    <xf numFmtId="0" fontId="5" fillId="2" borderId="0" xfId="0" applyFont="1" applyFill="1" applyAlignment="1"/>
    <xf numFmtId="0" fontId="8" fillId="0" borderId="1" xfId="0" applyFont="1" applyFill="1" applyBorder="1" applyAlignment="1">
      <alignment horizontal="left" vertical="center" wrapText="1"/>
    </xf>
    <xf numFmtId="165" fontId="8" fillId="0" borderId="1" xfId="3" applyNumberFormat="1" applyFont="1" applyFill="1" applyBorder="1" applyAlignment="1" applyProtection="1">
      <alignment horizontal="left" vertical="center" wrapText="1"/>
      <protection locked="0"/>
    </xf>
    <xf numFmtId="0" fontId="8" fillId="35" borderId="1" xfId="2" applyNumberFormat="1" applyFont="1" applyFill="1" applyBorder="1" applyAlignment="1">
      <alignment vertical="center" wrapText="1"/>
    </xf>
    <xf numFmtId="49" fontId="8" fillId="0" borderId="1" xfId="2" applyNumberFormat="1" applyFont="1" applyFill="1" applyBorder="1" applyAlignment="1">
      <alignment horizontal="left" vertical="center" wrapText="1"/>
    </xf>
    <xf numFmtId="0" fontId="8" fillId="0" borderId="1" xfId="2" applyNumberFormat="1" applyFont="1" applyFill="1" applyBorder="1" applyAlignment="1">
      <alignment horizontal="left" vertical="center" wrapText="1"/>
    </xf>
    <xf numFmtId="165" fontId="4" fillId="2" borderId="1" xfId="3" applyNumberFormat="1" applyFont="1" applyFill="1" applyBorder="1" applyAlignment="1">
      <alignment horizontal="left" vertical="center" wrapText="1"/>
    </xf>
    <xf numFmtId="165" fontId="4" fillId="2" borderId="1" xfId="3" applyNumberFormat="1" applyFont="1" applyFill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>
      <alignment vertical="center" wrapText="1"/>
    </xf>
    <xf numFmtId="165" fontId="38" fillId="3" borderId="1" xfId="0" applyNumberFormat="1" applyFont="1" applyFill="1" applyBorder="1" applyAlignment="1">
      <alignment horizontal="center" vertical="center" wrapText="1"/>
    </xf>
    <xf numFmtId="165" fontId="38" fillId="4" borderId="1" xfId="0" applyNumberFormat="1" applyFont="1" applyFill="1" applyBorder="1" applyAlignment="1">
      <alignment horizontal="center" vertical="center" wrapText="1"/>
    </xf>
    <xf numFmtId="165" fontId="38" fillId="5" borderId="1" xfId="0" applyNumberFormat="1" applyFont="1" applyFill="1" applyBorder="1" applyAlignment="1">
      <alignment horizontal="center" vertical="center" wrapText="1"/>
    </xf>
    <xf numFmtId="0" fontId="2" fillId="0" borderId="1" xfId="2" applyNumberFormat="1" applyFont="1" applyBorder="1" applyAlignment="1">
      <alignment horizontal="center" vertical="center"/>
    </xf>
    <xf numFmtId="165" fontId="38" fillId="31" borderId="1" xfId="0" applyNumberFormat="1" applyFont="1" applyFill="1" applyBorder="1" applyAlignment="1">
      <alignment horizontal="center" vertical="center" wrapText="1"/>
    </xf>
    <xf numFmtId="165" fontId="38" fillId="33" borderId="1" xfId="0" applyNumberFormat="1" applyFont="1" applyFill="1" applyBorder="1" applyAlignment="1">
      <alignment horizontal="center" vertical="center" wrapText="1"/>
    </xf>
    <xf numFmtId="0" fontId="2" fillId="35" borderId="1" xfId="2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165" fontId="2" fillId="0" borderId="1" xfId="3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/>
    </xf>
    <xf numFmtId="0" fontId="2" fillId="36" borderId="1" xfId="2" applyNumberFormat="1" applyFont="1" applyFill="1" applyBorder="1" applyAlignment="1">
      <alignment horizontal="center" vertical="center"/>
    </xf>
    <xf numFmtId="0" fontId="38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38" fillId="2" borderId="2" xfId="0" applyNumberFormat="1" applyFont="1" applyFill="1" applyBorder="1" applyAlignment="1">
      <alignment horizontal="center" vertical="center"/>
    </xf>
    <xf numFmtId="165" fontId="38" fillId="2" borderId="1" xfId="0" applyNumberFormat="1" applyFont="1" applyFill="1" applyBorder="1" applyAlignment="1">
      <alignment horizontal="center" vertical="center" wrapText="1"/>
    </xf>
    <xf numFmtId="165" fontId="2" fillId="35" borderId="1" xfId="2" applyNumberFormat="1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 wrapText="1"/>
    </xf>
    <xf numFmtId="165" fontId="38" fillId="2" borderId="2" xfId="0" applyNumberFormat="1" applyFont="1" applyFill="1" applyBorder="1" applyAlignment="1">
      <alignment horizontal="center" vertical="center" wrapText="1"/>
    </xf>
    <xf numFmtId="0" fontId="38" fillId="35" borderId="1" xfId="2" applyNumberFormat="1" applyFont="1" applyFill="1" applyBorder="1" applyAlignment="1">
      <alignment horizontal="center" vertical="center"/>
    </xf>
    <xf numFmtId="165" fontId="2" fillId="2" borderId="1" xfId="3" applyNumberFormat="1" applyFont="1" applyFill="1" applyBorder="1" applyAlignment="1">
      <alignment horizontal="center" vertical="center" wrapText="1"/>
    </xf>
    <xf numFmtId="165" fontId="38" fillId="0" borderId="2" xfId="0" applyNumberFormat="1" applyFont="1" applyFill="1" applyBorder="1" applyAlignment="1">
      <alignment horizontal="center" vertical="center"/>
    </xf>
    <xf numFmtId="165" fontId="38" fillId="0" borderId="1" xfId="3" applyNumberFormat="1" applyFont="1" applyFill="1" applyBorder="1" applyAlignment="1">
      <alignment horizontal="center" vertical="center" wrapText="1"/>
    </xf>
    <xf numFmtId="165" fontId="38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38" fillId="2" borderId="1" xfId="3" applyNumberFormat="1" applyFont="1" applyFill="1" applyBorder="1" applyAlignment="1">
      <alignment horizontal="center" vertical="center" wrapText="1"/>
    </xf>
    <xf numFmtId="4" fontId="2" fillId="35" borderId="1" xfId="1" applyNumberFormat="1" applyFont="1" applyFill="1" applyBorder="1" applyAlignment="1">
      <alignment horizontal="center" vertical="center" wrapText="1"/>
    </xf>
    <xf numFmtId="0" fontId="36" fillId="0" borderId="1" xfId="0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168" fontId="39" fillId="2" borderId="1" xfId="1" applyNumberFormat="1" applyFont="1" applyFill="1" applyBorder="1" applyAlignment="1">
      <alignment horizontal="center" vertical="center" wrapText="1"/>
    </xf>
    <xf numFmtId="4" fontId="40" fillId="2" borderId="1" xfId="1" applyNumberFormat="1" applyFont="1" applyFill="1" applyBorder="1" applyAlignment="1">
      <alignment horizontal="center" vertical="center" wrapText="1"/>
    </xf>
    <xf numFmtId="0" fontId="2" fillId="35" borderId="13" xfId="2" applyNumberFormat="1" applyFont="1" applyFill="1" applyBorder="1" applyAlignment="1">
      <alignment horizontal="center" vertical="center"/>
    </xf>
    <xf numFmtId="165" fontId="38" fillId="3" borderId="19" xfId="0" applyNumberFormat="1" applyFont="1" applyFill="1" applyBorder="1" applyAlignment="1">
      <alignment horizontal="center" vertical="center" wrapText="1"/>
    </xf>
    <xf numFmtId="4" fontId="2" fillId="0" borderId="20" xfId="1" applyNumberFormat="1" applyFont="1" applyFill="1" applyBorder="1" applyAlignment="1">
      <alignment horizontal="center" vertical="center" wrapText="1"/>
    </xf>
    <xf numFmtId="0" fontId="2" fillId="0" borderId="19" xfId="2" applyNumberFormat="1" applyFont="1" applyBorder="1" applyAlignment="1">
      <alignment horizontal="center" vertical="center"/>
    </xf>
    <xf numFmtId="0" fontId="2" fillId="35" borderId="19" xfId="2" applyNumberFormat="1" applyFont="1" applyFill="1" applyBorder="1" applyAlignment="1">
      <alignment horizontal="center" vertical="center"/>
    </xf>
    <xf numFmtId="168" fontId="2" fillId="0" borderId="19" xfId="1" applyNumberFormat="1" applyFont="1" applyFill="1" applyBorder="1" applyAlignment="1">
      <alignment horizontal="center" vertical="center" wrapText="1"/>
    </xf>
    <xf numFmtId="4" fontId="2" fillId="0" borderId="22" xfId="1" applyNumberFormat="1" applyFont="1" applyFill="1" applyBorder="1" applyAlignment="1">
      <alignment horizontal="center" vertical="center" wrapText="1"/>
    </xf>
    <xf numFmtId="4" fontId="2" fillId="0" borderId="23" xfId="1" applyNumberFormat="1" applyFont="1" applyFill="1" applyBorder="1" applyAlignment="1">
      <alignment horizontal="center" vertical="center" wrapText="1"/>
    </xf>
    <xf numFmtId="4" fontId="2" fillId="3" borderId="1" xfId="1" applyNumberFormat="1" applyFont="1" applyFill="1" applyBorder="1" applyAlignment="1">
      <alignment horizontal="center" vertical="center" wrapText="1"/>
    </xf>
    <xf numFmtId="4" fontId="40" fillId="3" borderId="1" xfId="1" applyNumberFormat="1" applyFont="1" applyFill="1" applyBorder="1" applyAlignment="1">
      <alignment horizontal="center" vertical="center" wrapText="1"/>
    </xf>
    <xf numFmtId="4" fontId="2" fillId="3" borderId="20" xfId="1" applyNumberFormat="1" applyFont="1" applyFill="1" applyBorder="1" applyAlignment="1">
      <alignment horizontal="center" vertical="center" wrapText="1"/>
    </xf>
    <xf numFmtId="165" fontId="38" fillId="37" borderId="13" xfId="0" applyNumberFormat="1" applyFont="1" applyFill="1" applyBorder="1" applyAlignment="1">
      <alignment horizontal="center" vertical="center" wrapText="1"/>
    </xf>
    <xf numFmtId="4" fontId="2" fillId="37" borderId="1" xfId="1" applyNumberFormat="1" applyFont="1" applyFill="1" applyBorder="1" applyAlignment="1">
      <alignment horizontal="center" vertical="center" wrapText="1"/>
    </xf>
    <xf numFmtId="4" fontId="40" fillId="37" borderId="1" xfId="1" applyNumberFormat="1" applyFont="1" applyFill="1" applyBorder="1" applyAlignment="1">
      <alignment horizontal="center" vertical="center" wrapText="1"/>
    </xf>
    <xf numFmtId="4" fontId="2" fillId="37" borderId="20" xfId="1" applyNumberFormat="1" applyFont="1" applyFill="1" applyBorder="1" applyAlignment="1">
      <alignment horizontal="center" vertical="center" wrapText="1"/>
    </xf>
    <xf numFmtId="4" fontId="2" fillId="33" borderId="1" xfId="1" applyNumberFormat="1" applyFont="1" applyFill="1" applyBorder="1" applyAlignment="1">
      <alignment horizontal="center" vertical="center" wrapText="1"/>
    </xf>
    <xf numFmtId="4" fontId="2" fillId="33" borderId="20" xfId="1" applyNumberFormat="1" applyFont="1" applyFill="1" applyBorder="1" applyAlignment="1">
      <alignment horizontal="center" vertical="center" wrapText="1"/>
    </xf>
    <xf numFmtId="0" fontId="38" fillId="38" borderId="1" xfId="0" applyFont="1" applyFill="1" applyBorder="1" applyAlignment="1">
      <alignment horizontal="center" vertical="center" wrapText="1"/>
    </xf>
    <xf numFmtId="4" fontId="2" fillId="38" borderId="1" xfId="1" applyNumberFormat="1" applyFont="1" applyFill="1" applyBorder="1" applyAlignment="1">
      <alignment horizontal="center" vertical="center" wrapText="1"/>
    </xf>
    <xf numFmtId="4" fontId="40" fillId="38" borderId="1" xfId="1" applyNumberFormat="1" applyFont="1" applyFill="1" applyBorder="1" applyAlignment="1">
      <alignment horizontal="center" vertical="center" wrapText="1"/>
    </xf>
    <xf numFmtId="4" fontId="2" fillId="38" borderId="20" xfId="1" applyNumberFormat="1" applyFont="1" applyFill="1" applyBorder="1" applyAlignment="1">
      <alignment horizontal="center" vertical="center" wrapText="1"/>
    </xf>
    <xf numFmtId="165" fontId="38" fillId="37" borderId="1" xfId="0" applyNumberFormat="1" applyFont="1" applyFill="1" applyBorder="1" applyAlignment="1">
      <alignment horizontal="center" vertical="center" wrapText="1"/>
    </xf>
    <xf numFmtId="165" fontId="38" fillId="39" borderId="1" xfId="0" applyNumberFormat="1" applyFont="1" applyFill="1" applyBorder="1" applyAlignment="1">
      <alignment horizontal="center" vertical="center" wrapText="1"/>
    </xf>
    <xf numFmtId="4" fontId="2" fillId="39" borderId="1" xfId="1" applyNumberFormat="1" applyFont="1" applyFill="1" applyBorder="1" applyAlignment="1">
      <alignment horizontal="center" vertical="center" wrapText="1"/>
    </xf>
    <xf numFmtId="4" fontId="40" fillId="39" borderId="1" xfId="1" applyNumberFormat="1" applyFont="1" applyFill="1" applyBorder="1" applyAlignment="1">
      <alignment horizontal="center" vertical="center" wrapText="1"/>
    </xf>
    <xf numFmtId="4" fontId="2" fillId="39" borderId="20" xfId="1" applyNumberFormat="1" applyFont="1" applyFill="1" applyBorder="1" applyAlignment="1">
      <alignment horizontal="center" vertical="center" wrapText="1"/>
    </xf>
    <xf numFmtId="4" fontId="2" fillId="31" borderId="1" xfId="1" applyNumberFormat="1" applyFont="1" applyFill="1" applyBorder="1" applyAlignment="1">
      <alignment horizontal="center" vertical="center" wrapText="1"/>
    </xf>
    <xf numFmtId="4" fontId="2" fillId="31" borderId="20" xfId="1" applyNumberFormat="1" applyFont="1" applyFill="1" applyBorder="1" applyAlignment="1">
      <alignment horizontal="center" vertical="center" wrapText="1"/>
    </xf>
    <xf numFmtId="165" fontId="38" fillId="40" borderId="1" xfId="0" applyNumberFormat="1" applyFont="1" applyFill="1" applyBorder="1" applyAlignment="1">
      <alignment horizontal="center" vertical="center" wrapText="1"/>
    </xf>
    <xf numFmtId="4" fontId="2" fillId="40" borderId="1" xfId="1" applyNumberFormat="1" applyFont="1" applyFill="1" applyBorder="1" applyAlignment="1">
      <alignment horizontal="center" vertical="center" wrapText="1"/>
    </xf>
    <xf numFmtId="4" fontId="2" fillId="40" borderId="20" xfId="1" applyNumberFormat="1" applyFont="1" applyFill="1" applyBorder="1" applyAlignment="1">
      <alignment horizontal="center" vertical="center" wrapText="1"/>
    </xf>
    <xf numFmtId="4" fontId="40" fillId="35" borderId="1" xfId="1" applyNumberFormat="1" applyFont="1" applyFill="1" applyBorder="1" applyAlignment="1">
      <alignment horizontal="center" vertical="center" wrapText="1"/>
    </xf>
    <xf numFmtId="4" fontId="2" fillId="35" borderId="20" xfId="1" applyNumberFormat="1" applyFont="1" applyFill="1" applyBorder="1" applyAlignment="1">
      <alignment horizontal="center" vertical="center" wrapText="1"/>
    </xf>
    <xf numFmtId="165" fontId="38" fillId="41" borderId="1" xfId="0" applyNumberFormat="1" applyFont="1" applyFill="1" applyBorder="1" applyAlignment="1">
      <alignment horizontal="center" vertical="center" wrapText="1"/>
    </xf>
    <xf numFmtId="4" fontId="2" fillId="41" borderId="1" xfId="1" applyNumberFormat="1" applyFont="1" applyFill="1" applyBorder="1" applyAlignment="1">
      <alignment horizontal="center" vertical="center" wrapText="1"/>
    </xf>
    <xf numFmtId="4" fontId="40" fillId="41" borderId="1" xfId="1" applyNumberFormat="1" applyFont="1" applyFill="1" applyBorder="1" applyAlignment="1">
      <alignment horizontal="center" vertical="center" wrapText="1"/>
    </xf>
    <xf numFmtId="4" fontId="2" fillId="41" borderId="20" xfId="1" applyNumberFormat="1" applyFont="1" applyFill="1" applyBorder="1" applyAlignment="1">
      <alignment horizontal="center" vertical="center" wrapText="1"/>
    </xf>
    <xf numFmtId="0" fontId="8" fillId="3" borderId="19" xfId="0" applyNumberFormat="1" applyFont="1" applyFill="1" applyBorder="1" applyAlignment="1">
      <alignment horizontal="center" vertical="center" wrapText="1"/>
    </xf>
    <xf numFmtId="0" fontId="8" fillId="4" borderId="19" xfId="0" applyNumberFormat="1" applyFont="1" applyFill="1" applyBorder="1" applyAlignment="1">
      <alignment horizontal="center" vertical="center" wrapText="1"/>
    </xf>
    <xf numFmtId="0" fontId="8" fillId="5" borderId="19" xfId="0" applyNumberFormat="1" applyFont="1" applyFill="1" applyBorder="1" applyAlignment="1">
      <alignment horizontal="center" vertical="center" wrapText="1"/>
    </xf>
    <xf numFmtId="49" fontId="4" fillId="0" borderId="19" xfId="2" applyNumberFormat="1" applyFont="1" applyFill="1" applyBorder="1" applyAlignment="1">
      <alignment horizontal="center" vertical="center"/>
    </xf>
    <xf numFmtId="0" fontId="8" fillId="31" borderId="19" xfId="0" applyNumberFormat="1" applyFont="1" applyFill="1" applyBorder="1" applyAlignment="1">
      <alignment horizontal="center" vertical="center" wrapText="1"/>
    </xf>
    <xf numFmtId="0" fontId="8" fillId="33" borderId="19" xfId="0" applyNumberFormat="1" applyFont="1" applyFill="1" applyBorder="1" applyAlignment="1">
      <alignment horizontal="center" vertical="center" wrapText="1"/>
    </xf>
    <xf numFmtId="49" fontId="4" fillId="35" borderId="19" xfId="2" applyNumberFormat="1" applyFont="1" applyFill="1" applyBorder="1" applyAlignment="1">
      <alignment horizontal="center" vertical="center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36" borderId="19" xfId="2" applyNumberFormat="1" applyFont="1" applyFill="1" applyBorder="1" applyAlignment="1">
      <alignment horizontal="center" vertical="center"/>
    </xf>
    <xf numFmtId="49" fontId="8" fillId="0" borderId="19" xfId="0" applyNumberFormat="1" applyFont="1" applyFill="1" applyBorder="1" applyAlignment="1">
      <alignment horizontal="center" vertical="center" wrapText="1"/>
    </xf>
    <xf numFmtId="49" fontId="8" fillId="35" borderId="19" xfId="2" applyNumberFormat="1" applyFont="1" applyFill="1" applyBorder="1" applyAlignment="1">
      <alignment horizontal="center" vertical="center"/>
    </xf>
    <xf numFmtId="14" fontId="8" fillId="4" borderId="19" xfId="0" applyNumberFormat="1" applyFont="1" applyFill="1" applyBorder="1" applyAlignment="1">
      <alignment horizontal="center" vertical="center" wrapText="1"/>
    </xf>
    <xf numFmtId="49" fontId="8" fillId="0" borderId="19" xfId="2" applyNumberFormat="1" applyFont="1" applyFill="1" applyBorder="1" applyAlignment="1">
      <alignment horizontal="center" vertical="center"/>
    </xf>
    <xf numFmtId="49" fontId="4" fillId="2" borderId="19" xfId="0" applyNumberFormat="1" applyFont="1" applyFill="1" applyBorder="1" applyAlignment="1">
      <alignment horizontal="center" vertical="center" wrapText="1"/>
    </xf>
    <xf numFmtId="0" fontId="4" fillId="0" borderId="19" xfId="0" applyNumberFormat="1" applyFont="1" applyFill="1" applyBorder="1" applyAlignment="1">
      <alignment horizontal="center" vertical="center" wrapText="1"/>
    </xf>
    <xf numFmtId="0" fontId="4" fillId="2" borderId="19" xfId="0" applyNumberFormat="1" applyFont="1" applyFill="1" applyBorder="1" applyAlignment="1">
      <alignment horizontal="center" vertical="center" wrapText="1"/>
    </xf>
    <xf numFmtId="49" fontId="8" fillId="4" borderId="19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165" fontId="4" fillId="2" borderId="22" xfId="3" applyNumberFormat="1" applyFont="1" applyFill="1" applyBorder="1" applyAlignment="1" applyProtection="1">
      <alignment horizontal="left" vertical="center" wrapText="1"/>
      <protection locked="0"/>
    </xf>
    <xf numFmtId="165" fontId="2" fillId="2" borderId="22" xfId="0" applyNumberFormat="1" applyFont="1" applyFill="1" applyBorder="1" applyAlignment="1">
      <alignment horizontal="center" vertical="center"/>
    </xf>
    <xf numFmtId="165" fontId="2" fillId="2" borderId="22" xfId="0" applyNumberFormat="1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68" fontId="2" fillId="0" borderId="21" xfId="1" applyNumberFormat="1" applyFont="1" applyFill="1" applyBorder="1" applyAlignment="1">
      <alignment horizontal="center" vertical="center" wrapText="1"/>
    </xf>
    <xf numFmtId="168" fontId="39" fillId="2" borderId="22" xfId="1" applyNumberFormat="1" applyFont="1" applyFill="1" applyBorder="1" applyAlignment="1">
      <alignment horizontal="center" vertical="center" wrapText="1"/>
    </xf>
    <xf numFmtId="4" fontId="2" fillId="42" borderId="1" xfId="1" applyNumberFormat="1" applyFont="1" applyFill="1" applyBorder="1" applyAlignment="1">
      <alignment horizontal="center" vertical="center" wrapText="1"/>
    </xf>
    <xf numFmtId="4" fontId="2" fillId="42" borderId="20" xfId="1" applyNumberFormat="1" applyFont="1" applyFill="1" applyBorder="1" applyAlignment="1">
      <alignment horizontal="center" vertical="center" wrapText="1"/>
    </xf>
    <xf numFmtId="165" fontId="38" fillId="42" borderId="13" xfId="0" applyNumberFormat="1" applyFont="1" applyFill="1" applyBorder="1" applyAlignment="1">
      <alignment horizontal="center" vertical="center" wrapText="1"/>
    </xf>
    <xf numFmtId="0" fontId="38" fillId="38" borderId="19" xfId="0" applyFont="1" applyFill="1" applyBorder="1" applyAlignment="1">
      <alignment horizontal="center" vertical="center" wrapText="1"/>
    </xf>
    <xf numFmtId="165" fontId="38" fillId="43" borderId="1" xfId="0" applyNumberFormat="1" applyFont="1" applyFill="1" applyBorder="1" applyAlignment="1">
      <alignment horizontal="center" vertical="center" wrapText="1"/>
    </xf>
    <xf numFmtId="4" fontId="2" fillId="43" borderId="1" xfId="1" applyNumberFormat="1" applyFont="1" applyFill="1" applyBorder="1" applyAlignment="1">
      <alignment horizontal="center" vertical="center" wrapText="1"/>
    </xf>
    <xf numFmtId="4" fontId="2" fillId="43" borderId="20" xfId="1" applyNumberFormat="1" applyFont="1" applyFill="1" applyBorder="1" applyAlignment="1">
      <alignment horizontal="center" vertical="center" wrapText="1"/>
    </xf>
    <xf numFmtId="4" fontId="2" fillId="36" borderId="1" xfId="1" applyNumberFormat="1" applyFont="1" applyFill="1" applyBorder="1" applyAlignment="1">
      <alignment horizontal="center" vertical="center" wrapText="1"/>
    </xf>
    <xf numFmtId="4" fontId="2" fillId="36" borderId="20" xfId="1" applyNumberFormat="1" applyFont="1" applyFill="1" applyBorder="1" applyAlignment="1">
      <alignment horizontal="center" vertical="center" wrapText="1"/>
    </xf>
    <xf numFmtId="165" fontId="38" fillId="41" borderId="19" xfId="0" applyNumberFormat="1" applyFont="1" applyFill="1" applyBorder="1" applyAlignment="1">
      <alignment horizontal="center" vertical="center" wrapText="1"/>
    </xf>
    <xf numFmtId="165" fontId="38" fillId="38" borderId="19" xfId="0" applyNumberFormat="1" applyFont="1" applyFill="1" applyBorder="1" applyAlignment="1">
      <alignment horizontal="center" vertical="center" wrapText="1"/>
    </xf>
    <xf numFmtId="165" fontId="38" fillId="38" borderId="1" xfId="0" applyNumberFormat="1" applyFont="1" applyFill="1" applyBorder="1" applyAlignment="1">
      <alignment horizontal="center" vertical="center" wrapText="1"/>
    </xf>
    <xf numFmtId="165" fontId="38" fillId="39" borderId="19" xfId="0" applyNumberFormat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20" xfId="1" applyFont="1" applyFill="1" applyBorder="1" applyAlignment="1">
      <alignment horizontal="center" vertical="center" wrapText="1"/>
    </xf>
    <xf numFmtId="4" fontId="40" fillId="44" borderId="1" xfId="1" applyNumberFormat="1" applyFont="1" applyFill="1" applyBorder="1" applyAlignment="1">
      <alignment horizontal="center" vertical="center" wrapText="1"/>
    </xf>
    <xf numFmtId="165" fontId="38" fillId="37" borderId="28" xfId="0" applyNumberFormat="1" applyFont="1" applyFill="1" applyBorder="1" applyAlignment="1">
      <alignment horizontal="center" vertical="center" wrapText="1"/>
    </xf>
    <xf numFmtId="0" fontId="2" fillId="35" borderId="28" xfId="2" applyNumberFormat="1" applyFont="1" applyFill="1" applyBorder="1" applyAlignment="1">
      <alignment horizontal="center" vertical="center"/>
    </xf>
    <xf numFmtId="165" fontId="38" fillId="42" borderId="28" xfId="0" applyNumberFormat="1" applyFont="1" applyFill="1" applyBorder="1" applyAlignment="1">
      <alignment horizontal="center" vertical="center" wrapText="1"/>
    </xf>
    <xf numFmtId="0" fontId="2" fillId="36" borderId="19" xfId="2" applyNumberFormat="1" applyFont="1" applyFill="1" applyBorder="1" applyAlignment="1">
      <alignment horizontal="center" vertical="center"/>
    </xf>
    <xf numFmtId="165" fontId="38" fillId="43" borderId="19" xfId="0" applyNumberFormat="1" applyFont="1" applyFill="1" applyBorder="1" applyAlignment="1">
      <alignment horizontal="center" vertical="center" wrapText="1"/>
    </xf>
    <xf numFmtId="165" fontId="38" fillId="37" borderId="19" xfId="0" applyNumberFormat="1" applyFont="1" applyFill="1" applyBorder="1" applyAlignment="1">
      <alignment horizontal="center" vertical="center" wrapText="1"/>
    </xf>
    <xf numFmtId="165" fontId="38" fillId="5" borderId="19" xfId="0" applyNumberFormat="1" applyFont="1" applyFill="1" applyBorder="1" applyAlignment="1">
      <alignment horizontal="center" vertical="center" wrapText="1"/>
    </xf>
    <xf numFmtId="165" fontId="38" fillId="33" borderId="19" xfId="0" applyNumberFormat="1" applyFont="1" applyFill="1" applyBorder="1" applyAlignment="1">
      <alignment horizontal="center" vertical="center" wrapText="1"/>
    </xf>
    <xf numFmtId="165" fontId="2" fillId="35" borderId="19" xfId="2" applyNumberFormat="1" applyFont="1" applyFill="1" applyBorder="1" applyAlignment="1">
      <alignment horizontal="center" vertical="center"/>
    </xf>
    <xf numFmtId="0" fontId="38" fillId="35" borderId="19" xfId="2" applyNumberFormat="1" applyFont="1" applyFill="1" applyBorder="1" applyAlignment="1">
      <alignment horizontal="center" vertical="center"/>
    </xf>
    <xf numFmtId="0" fontId="38" fillId="4" borderId="19" xfId="0" applyFont="1" applyFill="1" applyBorder="1" applyAlignment="1">
      <alignment horizontal="center" vertical="center" wrapText="1"/>
    </xf>
    <xf numFmtId="165" fontId="38" fillId="31" borderId="19" xfId="0" applyNumberFormat="1" applyFont="1" applyFill="1" applyBorder="1" applyAlignment="1">
      <alignment horizontal="center" vertical="center" wrapText="1"/>
    </xf>
    <xf numFmtId="165" fontId="38" fillId="40" borderId="19" xfId="0" applyNumberFormat="1" applyFont="1" applyFill="1" applyBorder="1" applyAlignment="1">
      <alignment horizontal="center" vertical="center" wrapText="1"/>
    </xf>
    <xf numFmtId="4" fontId="40" fillId="2" borderId="22" xfId="1" applyNumberFormat="1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4" fillId="0" borderId="13" xfId="2" applyNumberFormat="1" applyFont="1" applyBorder="1" applyAlignment="1">
      <alignment horizontal="center" vertical="center"/>
    </xf>
    <xf numFmtId="0" fontId="8" fillId="31" borderId="13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4" fillId="35" borderId="13" xfId="2" applyNumberFormat="1" applyFont="1" applyFill="1" applyBorder="1" applyAlignment="1">
      <alignment horizontal="center" vertical="center"/>
    </xf>
    <xf numFmtId="165" fontId="4" fillId="0" borderId="13" xfId="3" applyNumberFormat="1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/>
    </xf>
    <xf numFmtId="0" fontId="4" fillId="36" borderId="13" xfId="2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165" fontId="4" fillId="0" borderId="13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35" borderId="13" xfId="2" applyNumberFormat="1" applyFont="1" applyFill="1" applyBorder="1" applyAlignment="1">
      <alignment horizontal="center" vertical="center"/>
    </xf>
    <xf numFmtId="49" fontId="8" fillId="0" borderId="13" xfId="2" applyNumberFormat="1" applyFont="1" applyFill="1" applyBorder="1" applyAlignment="1">
      <alignment horizontal="center" vertical="center"/>
    </xf>
    <xf numFmtId="165" fontId="8" fillId="0" borderId="13" xfId="3" applyNumberFormat="1" applyFont="1" applyFill="1" applyBorder="1" applyAlignment="1">
      <alignment horizontal="center" vertical="center" wrapText="1"/>
    </xf>
    <xf numFmtId="165" fontId="4" fillId="2" borderId="13" xfId="3" applyNumberFormat="1" applyFont="1" applyFill="1" applyBorder="1" applyAlignment="1">
      <alignment horizontal="center" vertical="center" wrapText="1"/>
    </xf>
    <xf numFmtId="165" fontId="4" fillId="2" borderId="13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165" fontId="4" fillId="2" borderId="26" xfId="0" applyNumberFormat="1" applyFont="1" applyFill="1" applyBorder="1" applyAlignment="1">
      <alignment horizontal="center" vertical="center" wrapText="1"/>
    </xf>
    <xf numFmtId="165" fontId="38" fillId="3" borderId="20" xfId="0" applyNumberFormat="1" applyFont="1" applyFill="1" applyBorder="1" applyAlignment="1">
      <alignment horizontal="center" vertical="center" wrapText="1"/>
    </xf>
    <xf numFmtId="165" fontId="38" fillId="4" borderId="19" xfId="0" applyNumberFormat="1" applyFont="1" applyFill="1" applyBorder="1" applyAlignment="1">
      <alignment horizontal="center" vertical="center" wrapText="1"/>
    </xf>
    <xf numFmtId="165" fontId="38" fillId="4" borderId="20" xfId="0" applyNumberFormat="1" applyFont="1" applyFill="1" applyBorder="1" applyAlignment="1">
      <alignment horizontal="center" vertical="center" wrapText="1"/>
    </xf>
    <xf numFmtId="165" fontId="38" fillId="5" borderId="20" xfId="0" applyNumberFormat="1" applyFont="1" applyFill="1" applyBorder="1" applyAlignment="1">
      <alignment horizontal="center" vertical="center" wrapText="1"/>
    </xf>
    <xf numFmtId="0" fontId="2" fillId="0" borderId="20" xfId="2" applyNumberFormat="1" applyFont="1" applyBorder="1" applyAlignment="1">
      <alignment horizontal="center" vertical="center"/>
    </xf>
    <xf numFmtId="165" fontId="38" fillId="31" borderId="20" xfId="0" applyNumberFormat="1" applyFont="1" applyFill="1" applyBorder="1" applyAlignment="1">
      <alignment horizontal="center" vertical="center" wrapText="1"/>
    </xf>
    <xf numFmtId="165" fontId="38" fillId="33" borderId="20" xfId="0" applyNumberFormat="1" applyFont="1" applyFill="1" applyBorder="1" applyAlignment="1">
      <alignment horizontal="center" vertical="center" wrapText="1"/>
    </xf>
    <xf numFmtId="0" fontId="2" fillId="35" borderId="20" xfId="2" applyNumberFormat="1" applyFont="1" applyFill="1" applyBorder="1" applyAlignment="1">
      <alignment horizontal="center" vertical="center"/>
    </xf>
    <xf numFmtId="165" fontId="2" fillId="0" borderId="31" xfId="0" applyNumberFormat="1" applyFont="1" applyFill="1" applyBorder="1" applyAlignment="1">
      <alignment horizontal="center" vertical="center"/>
    </xf>
    <xf numFmtId="165" fontId="2" fillId="0" borderId="20" xfId="3" applyNumberFormat="1" applyFont="1" applyFill="1" applyBorder="1" applyAlignment="1">
      <alignment horizontal="center" vertical="center" wrapText="1"/>
    </xf>
    <xf numFmtId="165" fontId="2" fillId="0" borderId="32" xfId="0" applyNumberFormat="1" applyFont="1" applyFill="1" applyBorder="1" applyAlignment="1">
      <alignment horizontal="center" vertical="center" wrapText="1"/>
    </xf>
    <xf numFmtId="49" fontId="2" fillId="0" borderId="19" xfId="2" applyNumberFormat="1" applyFont="1" applyFill="1" applyBorder="1" applyAlignment="1">
      <alignment horizontal="center" vertical="center"/>
    </xf>
    <xf numFmtId="49" fontId="2" fillId="0" borderId="20" xfId="2" applyNumberFormat="1" applyFont="1" applyFill="1" applyBorder="1" applyAlignment="1">
      <alignment horizontal="center" vertical="center"/>
    </xf>
    <xf numFmtId="0" fontId="2" fillId="36" borderId="20" xfId="2" applyNumberFormat="1" applyFont="1" applyFill="1" applyBorder="1" applyAlignment="1">
      <alignment horizontal="center" vertical="center"/>
    </xf>
    <xf numFmtId="0" fontId="38" fillId="4" borderId="2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5" fontId="2" fillId="2" borderId="31" xfId="0" applyNumberFormat="1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 wrapText="1"/>
    </xf>
    <xf numFmtId="165" fontId="2" fillId="2" borderId="20" xfId="0" applyNumberFormat="1" applyFont="1" applyFill="1" applyBorder="1" applyAlignment="1">
      <alignment horizontal="center" vertical="center" wrapText="1"/>
    </xf>
    <xf numFmtId="165" fontId="38" fillId="2" borderId="31" xfId="0" applyNumberFormat="1" applyFont="1" applyFill="1" applyBorder="1" applyAlignment="1">
      <alignment horizontal="center" vertical="center"/>
    </xf>
    <xf numFmtId="165" fontId="38" fillId="2" borderId="20" xfId="0" applyNumberFormat="1" applyFont="1" applyFill="1" applyBorder="1" applyAlignment="1">
      <alignment horizontal="center" vertical="center" wrapText="1"/>
    </xf>
    <xf numFmtId="165" fontId="2" fillId="0" borderId="20" xfId="0" applyNumberFormat="1" applyFont="1" applyFill="1" applyBorder="1" applyAlignment="1">
      <alignment horizontal="center" vertical="center" wrapText="1"/>
    </xf>
    <xf numFmtId="165" fontId="2" fillId="35" borderId="20" xfId="2" applyNumberFormat="1" applyFont="1" applyFill="1" applyBorder="1" applyAlignment="1">
      <alignment horizontal="center" vertical="center"/>
    </xf>
    <xf numFmtId="165" fontId="2" fillId="2" borderId="32" xfId="0" applyNumberFormat="1" applyFont="1" applyFill="1" applyBorder="1" applyAlignment="1">
      <alignment horizontal="center" vertical="center" wrapText="1"/>
    </xf>
    <xf numFmtId="165" fontId="38" fillId="2" borderId="32" xfId="0" applyNumberFormat="1" applyFont="1" applyFill="1" applyBorder="1" applyAlignment="1">
      <alignment horizontal="center" vertical="center" wrapText="1"/>
    </xf>
    <xf numFmtId="0" fontId="38" fillId="35" borderId="20" xfId="2" applyNumberFormat="1" applyFont="1" applyFill="1" applyBorder="1" applyAlignment="1">
      <alignment horizontal="center" vertical="center"/>
    </xf>
    <xf numFmtId="165" fontId="2" fillId="2" borderId="20" xfId="3" applyNumberFormat="1" applyFont="1" applyFill="1" applyBorder="1" applyAlignment="1">
      <alignment horizontal="center" vertical="center" wrapText="1"/>
    </xf>
    <xf numFmtId="165" fontId="38" fillId="0" borderId="31" xfId="0" applyNumberFormat="1" applyFont="1" applyFill="1" applyBorder="1" applyAlignment="1">
      <alignment horizontal="center" vertical="center"/>
    </xf>
    <xf numFmtId="165" fontId="38" fillId="0" borderId="20" xfId="3" applyNumberFormat="1" applyFont="1" applyFill="1" applyBorder="1" applyAlignment="1">
      <alignment horizontal="center" vertical="center" wrapText="1"/>
    </xf>
    <xf numFmtId="165" fontId="38" fillId="2" borderId="19" xfId="0" applyNumberFormat="1" applyFont="1" applyFill="1" applyBorder="1" applyAlignment="1">
      <alignment horizontal="center" vertical="center"/>
    </xf>
    <xf numFmtId="165" fontId="2" fillId="2" borderId="19" xfId="0" applyNumberFormat="1" applyFont="1" applyFill="1" applyBorder="1" applyAlignment="1">
      <alignment horizontal="center" vertical="center"/>
    </xf>
    <xf numFmtId="165" fontId="2" fillId="2" borderId="21" xfId="0" applyNumberFormat="1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 wrapText="1"/>
    </xf>
    <xf numFmtId="0" fontId="8" fillId="3" borderId="33" xfId="0" applyNumberFormat="1" applyFont="1" applyFill="1" applyBorder="1" applyAlignment="1">
      <alignment horizontal="center" vertical="center" wrapText="1"/>
    </xf>
    <xf numFmtId="165" fontId="8" fillId="6" borderId="3" xfId="3" applyNumberFormat="1" applyFont="1" applyFill="1" applyBorder="1" applyAlignment="1" applyProtection="1">
      <alignment horizontal="left" vertical="center" wrapText="1"/>
      <protection locked="0"/>
    </xf>
    <xf numFmtId="0" fontId="8" fillId="3" borderId="15" xfId="0" applyFont="1" applyFill="1" applyBorder="1" applyAlignment="1">
      <alignment horizontal="center" vertical="center" wrapText="1"/>
    </xf>
    <xf numFmtId="165" fontId="38" fillId="3" borderId="33" xfId="0" applyNumberFormat="1" applyFont="1" applyFill="1" applyBorder="1" applyAlignment="1">
      <alignment horizontal="center" vertical="center" wrapText="1"/>
    </xf>
    <xf numFmtId="165" fontId="38" fillId="3" borderId="3" xfId="0" applyNumberFormat="1" applyFont="1" applyFill="1" applyBorder="1" applyAlignment="1">
      <alignment horizontal="center" vertical="center" wrapText="1"/>
    </xf>
    <xf numFmtId="165" fontId="38" fillId="3" borderId="34" xfId="0" applyNumberFormat="1" applyFont="1" applyFill="1" applyBorder="1" applyAlignment="1">
      <alignment horizontal="center" vertical="center" wrapText="1"/>
    </xf>
    <xf numFmtId="4" fontId="2" fillId="3" borderId="3" xfId="1" applyNumberFormat="1" applyFont="1" applyFill="1" applyBorder="1" applyAlignment="1">
      <alignment horizontal="center" vertical="center" wrapText="1"/>
    </xf>
    <xf numFmtId="4" fontId="40" fillId="3" borderId="3" xfId="1" applyNumberFormat="1" applyFont="1" applyFill="1" applyBorder="1" applyAlignment="1">
      <alignment horizontal="center" vertical="center" wrapText="1"/>
    </xf>
    <xf numFmtId="4" fontId="2" fillId="3" borderId="34" xfId="1" applyNumberFormat="1" applyFont="1" applyFill="1" applyBorder="1" applyAlignment="1">
      <alignment horizontal="center" vertical="center" wrapText="1"/>
    </xf>
    <xf numFmtId="0" fontId="42" fillId="2" borderId="21" xfId="1" applyFont="1" applyFill="1" applyBorder="1" applyAlignment="1">
      <alignment horizontal="center" vertical="center" wrapText="1"/>
    </xf>
    <xf numFmtId="0" fontId="42" fillId="2" borderId="22" xfId="1" applyFont="1" applyFill="1" applyBorder="1" applyAlignment="1">
      <alignment horizontal="center" vertical="center" wrapText="1"/>
    </xf>
    <xf numFmtId="0" fontId="42" fillId="2" borderId="26" xfId="1" applyFont="1" applyFill="1" applyBorder="1" applyAlignment="1">
      <alignment horizontal="center" vertical="center" wrapText="1"/>
    </xf>
    <xf numFmtId="0" fontId="42" fillId="2" borderId="23" xfId="1" applyFont="1" applyFill="1" applyBorder="1" applyAlignment="1">
      <alignment horizontal="center" vertical="center" wrapText="1"/>
    </xf>
    <xf numFmtId="0" fontId="42" fillId="2" borderId="27" xfId="1" applyFont="1" applyFill="1" applyBorder="1" applyAlignment="1">
      <alignment horizontal="center" vertical="center" wrapText="1"/>
    </xf>
    <xf numFmtId="0" fontId="38" fillId="35" borderId="1" xfId="0" applyFont="1" applyFill="1" applyBorder="1" applyAlignment="1">
      <alignment horizontal="center" vertical="center" wrapText="1"/>
    </xf>
    <xf numFmtId="165" fontId="38" fillId="35" borderId="2" xfId="0" applyNumberFormat="1" applyFont="1" applyFill="1" applyBorder="1" applyAlignment="1">
      <alignment horizontal="center" vertical="center"/>
    </xf>
    <xf numFmtId="168" fontId="43" fillId="35" borderId="1" xfId="1" applyNumberFormat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wrapText="1"/>
    </xf>
    <xf numFmtId="165" fontId="3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5" fontId="8" fillId="36" borderId="1" xfId="0" applyNumberFormat="1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center" vertical="center" wrapText="1"/>
    </xf>
    <xf numFmtId="0" fontId="4" fillId="0" borderId="1" xfId="1" applyFont="1" applyBorder="1"/>
    <xf numFmtId="0" fontId="4" fillId="0" borderId="1" xfId="1" applyFont="1" applyBorder="1" applyAlignment="1">
      <alignment vertical="center" wrapText="1"/>
    </xf>
    <xf numFmtId="0" fontId="4" fillId="2" borderId="0" xfId="1" applyFont="1" applyFill="1" applyAlignment="1">
      <alignment horizontal="center"/>
    </xf>
    <xf numFmtId="0" fontId="5" fillId="2" borderId="0" xfId="1" applyFont="1" applyFill="1" applyBorder="1" applyAlignment="1">
      <alignment horizontal="center"/>
    </xf>
    <xf numFmtId="0" fontId="34" fillId="2" borderId="0" xfId="1" applyFont="1" applyFill="1" applyAlignment="1">
      <alignment horizontal="center" wrapText="1"/>
    </xf>
    <xf numFmtId="0" fontId="35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4" fillId="2" borderId="0" xfId="2" applyFont="1" applyFill="1" applyAlignment="1">
      <alignment horizontal="center" vertical="center"/>
    </xf>
    <xf numFmtId="0" fontId="41" fillId="2" borderId="0" xfId="0" applyFont="1" applyFill="1" applyAlignment="1">
      <alignment horizontal="center"/>
    </xf>
    <xf numFmtId="0" fontId="31" fillId="2" borderId="0" xfId="2" applyFont="1" applyFill="1" applyAlignment="1">
      <alignment horizontal="center" vertical="center"/>
    </xf>
    <xf numFmtId="0" fontId="4" fillId="2" borderId="0" xfId="1" applyFont="1" applyFill="1" applyBorder="1" applyAlignment="1">
      <alignment horizontal="center"/>
    </xf>
    <xf numFmtId="0" fontId="4" fillId="2" borderId="16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wrapText="1"/>
    </xf>
    <xf numFmtId="0" fontId="4" fillId="2" borderId="17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29" xfId="1" applyFont="1" applyFill="1" applyBorder="1" applyAlignment="1">
      <alignment horizontal="center" vertical="center" wrapText="1"/>
    </xf>
    <xf numFmtId="0" fontId="4" fillId="2" borderId="30" xfId="1" applyFont="1" applyFill="1" applyBorder="1" applyAlignment="1">
      <alignment horizontal="center" vertical="center" wrapText="1"/>
    </xf>
    <xf numFmtId="0" fontId="4" fillId="2" borderId="15" xfId="1" applyFont="1" applyFill="1" applyBorder="1" applyAlignment="1">
      <alignment horizontal="center" vertical="center" wrapText="1"/>
    </xf>
    <xf numFmtId="0" fontId="4" fillId="2" borderId="18" xfId="1" applyFont="1" applyFill="1" applyBorder="1" applyAlignment="1">
      <alignment horizontal="center" vertical="center" wrapText="1"/>
    </xf>
    <xf numFmtId="0" fontId="4" fillId="2" borderId="20" xfId="1" applyFont="1" applyFill="1" applyBorder="1" applyAlignment="1">
      <alignment horizontal="center" vertical="center" wrapText="1"/>
    </xf>
    <xf numFmtId="0" fontId="4" fillId="2" borderId="24" xfId="1" applyFont="1" applyFill="1" applyBorder="1" applyAlignment="1">
      <alignment horizontal="center" vertical="center" wrapText="1"/>
    </xf>
    <xf numFmtId="0" fontId="4" fillId="2" borderId="25" xfId="1" applyFont="1" applyFill="1" applyBorder="1" applyAlignment="1">
      <alignment horizontal="center" vertical="center" wrapText="1"/>
    </xf>
    <xf numFmtId="0" fontId="36" fillId="2" borderId="19" xfId="1" applyFont="1" applyFill="1" applyBorder="1" applyAlignment="1">
      <alignment horizontal="center" vertical="center" wrapText="1"/>
    </xf>
    <xf numFmtId="0" fontId="36" fillId="2" borderId="1" xfId="1" applyFont="1" applyFill="1" applyBorder="1" applyAlignment="1">
      <alignment horizontal="center" vertical="center" wrapText="1"/>
    </xf>
    <xf numFmtId="0" fontId="36" fillId="2" borderId="20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textRotation="90" wrapText="1"/>
    </xf>
    <xf numFmtId="0" fontId="4" fillId="2" borderId="20" xfId="1" applyFont="1" applyFill="1" applyBorder="1" applyAlignment="1">
      <alignment horizontal="center" vertical="center" textRotation="90" wrapText="1"/>
    </xf>
    <xf numFmtId="0" fontId="4" fillId="2" borderId="31" xfId="1" applyFont="1" applyFill="1" applyBorder="1" applyAlignment="1">
      <alignment horizontal="center" vertical="center" textRotation="90" wrapText="1"/>
    </xf>
    <xf numFmtId="0" fontId="4" fillId="2" borderId="33" xfId="1" applyFont="1" applyFill="1" applyBorder="1" applyAlignment="1">
      <alignment horizontal="center" vertical="center" textRotation="90" wrapText="1"/>
    </xf>
    <xf numFmtId="0" fontId="4" fillId="2" borderId="2" xfId="1" applyFont="1" applyFill="1" applyBorder="1" applyAlignment="1">
      <alignment horizontal="center" vertical="center" textRotation="90" wrapText="1"/>
    </xf>
    <xf numFmtId="0" fontId="4" fillId="2" borderId="3" xfId="1" applyFont="1" applyFill="1" applyBorder="1" applyAlignment="1">
      <alignment horizontal="center" vertical="center" textRotation="90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textRotation="90" wrapText="1"/>
    </xf>
    <xf numFmtId="0" fontId="8" fillId="2" borderId="2" xfId="1" applyFont="1" applyFill="1" applyBorder="1" applyAlignment="1">
      <alignment horizontal="center" vertical="center" textRotation="90" wrapText="1"/>
    </xf>
    <xf numFmtId="0" fontId="8" fillId="2" borderId="3" xfId="1" applyFont="1" applyFill="1" applyBorder="1" applyAlignment="1">
      <alignment horizontal="center" vertical="center" textRotation="90" wrapText="1"/>
    </xf>
    <xf numFmtId="0" fontId="4" fillId="2" borderId="32" xfId="1" applyFont="1" applyFill="1" applyBorder="1" applyAlignment="1">
      <alignment horizontal="center" vertical="center" textRotation="90" wrapText="1"/>
    </xf>
    <xf numFmtId="0" fontId="4" fillId="2" borderId="34" xfId="1" applyFont="1" applyFill="1" applyBorder="1" applyAlignment="1">
      <alignment horizontal="center" vertical="center" textRotation="90" wrapText="1"/>
    </xf>
    <xf numFmtId="17" fontId="2" fillId="2" borderId="19" xfId="0" applyNumberFormat="1" applyFont="1" applyFill="1" applyBorder="1" applyAlignment="1">
      <alignment horizontal="center" vertical="center" wrapText="1"/>
    </xf>
    <xf numFmtId="17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8" fillId="2" borderId="1" xfId="1" applyFont="1" applyFill="1" applyBorder="1" applyAlignment="1">
      <alignment horizontal="center" vertical="center" textRotation="90" wrapText="1"/>
    </xf>
    <xf numFmtId="17" fontId="2" fillId="2" borderId="20" xfId="0" applyNumberFormat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textRotation="90" wrapText="1"/>
    </xf>
    <xf numFmtId="0" fontId="33" fillId="2" borderId="2" xfId="1" applyFont="1" applyFill="1" applyBorder="1" applyAlignment="1">
      <alignment horizontal="center" vertical="center" textRotation="90" wrapText="1"/>
    </xf>
    <xf numFmtId="0" fontId="33" fillId="2" borderId="3" xfId="1" applyFont="1" applyFill="1" applyBorder="1" applyAlignment="1">
      <alignment horizontal="center" vertical="center" textRotation="90" wrapText="1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3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152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colors>
    <mruColors>
      <color rgb="FFFFFFCC"/>
      <color rgb="FFFEE5FF"/>
      <color rgb="FFECFFD5"/>
      <color rgb="FFFEE9D2"/>
      <color rgb="FFC5F1FF"/>
      <color rgb="FFC1ECF5"/>
      <color rgb="FFF8E7FF"/>
      <color rgb="FFFDF3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D218"/>
  <sheetViews>
    <sheetView tabSelected="1" topLeftCell="A11" zoomScale="80" zoomScaleNormal="80" zoomScaleSheetLayoutView="70" workbookViewId="0">
      <pane xSplit="2" ySplit="13" topLeftCell="C24" activePane="bottomRight" state="frozen"/>
      <selection activeCell="A11" sqref="A11"/>
      <selection pane="topRight" activeCell="C11" sqref="C11"/>
      <selection pane="bottomLeft" activeCell="A24" sqref="A24"/>
      <selection pane="bottomRight" activeCell="F18" sqref="F18:F19"/>
    </sheetView>
  </sheetViews>
  <sheetFormatPr defaultColWidth="9" defaultRowHeight="15.75"/>
  <cols>
    <col min="1" max="1" width="17.5" style="20" customWidth="1"/>
    <col min="2" max="2" width="50.125" style="20" customWidth="1"/>
    <col min="3" max="3" width="26.625" style="20" customWidth="1"/>
    <col min="4" max="4" width="14" style="20" customWidth="1"/>
    <col min="5" max="5" width="11.875" style="20" customWidth="1"/>
    <col min="6" max="7" width="12.625" style="20" customWidth="1"/>
    <col min="8" max="10" width="11.875" style="20" customWidth="1"/>
    <col min="11" max="12" width="12.5" style="20" customWidth="1"/>
    <col min="13" max="13" width="11.875" style="20" customWidth="1"/>
    <col min="14" max="20" width="8.75" style="20" customWidth="1"/>
    <col min="21" max="21" width="10.125" style="20" customWidth="1"/>
    <col min="22" max="23" width="8.75" style="20" customWidth="1"/>
    <col min="24" max="24" width="32.75" style="20" customWidth="1"/>
    <col min="25" max="25" width="12.125" style="20" customWidth="1"/>
    <col min="26" max="26" width="10.625" style="20" customWidth="1"/>
    <col min="27" max="27" width="22.75" style="20" customWidth="1"/>
    <col min="28" max="65" width="10.625" style="20" customWidth="1"/>
    <col min="66" max="66" width="12.125" style="20" customWidth="1"/>
    <col min="67" max="67" width="11.5" style="20" customWidth="1"/>
    <col min="68" max="68" width="14.125" style="20" customWidth="1"/>
    <col min="69" max="69" width="15.125" style="20" customWidth="1"/>
    <col min="70" max="70" width="13" style="20" customWidth="1"/>
    <col min="71" max="71" width="11.75" style="20" customWidth="1"/>
    <col min="72" max="72" width="17.5" style="20" customWidth="1"/>
    <col min="73" max="16384" width="9" style="20"/>
  </cols>
  <sheetData>
    <row r="1" spans="1:30" ht="18.75">
      <c r="X1" s="21" t="s">
        <v>0</v>
      </c>
    </row>
    <row r="2" spans="1:30" ht="18.75">
      <c r="X2" s="22" t="s">
        <v>1</v>
      </c>
    </row>
    <row r="3" spans="1:30" ht="18.75">
      <c r="X3" s="23" t="s">
        <v>2</v>
      </c>
    </row>
    <row r="4" spans="1:30" s="25" customFormat="1" ht="18.75">
      <c r="A4" s="245" t="s">
        <v>3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"/>
      <c r="Z4" s="24"/>
      <c r="AA4" s="24"/>
      <c r="AB4" s="24"/>
      <c r="AC4" s="24"/>
    </row>
    <row r="5" spans="1:30" s="25" customFormat="1" ht="18.75" customHeight="1">
      <c r="A5" s="246" t="s">
        <v>461</v>
      </c>
      <c r="B5" s="247"/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  <c r="O5" s="247"/>
      <c r="P5" s="247"/>
      <c r="Q5" s="247"/>
      <c r="R5" s="247"/>
      <c r="S5" s="247"/>
      <c r="T5" s="247"/>
      <c r="U5" s="247"/>
      <c r="V5" s="247"/>
      <c r="W5" s="247"/>
      <c r="X5" s="247"/>
      <c r="Y5" s="26"/>
      <c r="Z5" s="26"/>
      <c r="AA5" s="26"/>
      <c r="AB5" s="26"/>
      <c r="AC5" s="26"/>
      <c r="AD5" s="26"/>
    </row>
    <row r="6" spans="1:30" s="25" customFormat="1" ht="18.75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</row>
    <row r="7" spans="1:30" s="25" customFormat="1" ht="18.75" customHeight="1">
      <c r="A7" s="248" t="s">
        <v>383</v>
      </c>
      <c r="B7" s="248"/>
      <c r="C7" s="248"/>
      <c r="D7" s="248"/>
      <c r="E7" s="248"/>
      <c r="F7" s="248"/>
      <c r="G7" s="248"/>
      <c r="H7" s="248"/>
      <c r="I7" s="248"/>
      <c r="J7" s="248"/>
      <c r="K7" s="248"/>
      <c r="L7" s="248"/>
      <c r="M7" s="248"/>
      <c r="N7" s="248"/>
      <c r="O7" s="248"/>
      <c r="P7" s="248"/>
      <c r="Q7" s="248"/>
      <c r="R7" s="248"/>
      <c r="S7" s="248"/>
      <c r="T7" s="248"/>
      <c r="U7" s="248"/>
      <c r="V7" s="248"/>
      <c r="W7" s="248"/>
      <c r="X7" s="248"/>
      <c r="Y7" s="26"/>
      <c r="Z7" s="26"/>
      <c r="AA7" s="26"/>
      <c r="AB7" s="26"/>
      <c r="AC7" s="26"/>
    </row>
    <row r="8" spans="1:30">
      <c r="A8" s="249" t="s">
        <v>4</v>
      </c>
      <c r="B8" s="249"/>
      <c r="C8" s="249"/>
      <c r="D8" s="249"/>
      <c r="E8" s="249"/>
      <c r="F8" s="249"/>
      <c r="G8" s="249"/>
      <c r="H8" s="249"/>
      <c r="I8" s="249"/>
      <c r="J8" s="249"/>
      <c r="K8" s="249"/>
      <c r="L8" s="249"/>
      <c r="M8" s="249"/>
      <c r="N8" s="249"/>
      <c r="O8" s="249"/>
      <c r="P8" s="249"/>
      <c r="Q8" s="249"/>
      <c r="R8" s="249"/>
      <c r="S8" s="249"/>
      <c r="T8" s="249"/>
      <c r="U8" s="249"/>
      <c r="V8" s="249"/>
      <c r="W8" s="249"/>
      <c r="X8" s="249"/>
      <c r="Y8" s="1"/>
      <c r="Z8" s="1"/>
      <c r="AA8" s="1"/>
      <c r="AB8" s="1"/>
      <c r="AC8" s="1"/>
    </row>
    <row r="9" spans="1:30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</row>
    <row r="10" spans="1:30" ht="18.75">
      <c r="A10" s="250" t="s">
        <v>434</v>
      </c>
      <c r="B10" s="250"/>
      <c r="C10" s="250"/>
      <c r="D10" s="250"/>
      <c r="E10" s="250"/>
      <c r="F10" s="250"/>
      <c r="G10" s="250"/>
      <c r="H10" s="250"/>
      <c r="I10" s="250"/>
      <c r="J10" s="250"/>
      <c r="K10" s="250"/>
      <c r="L10" s="250"/>
      <c r="M10" s="250"/>
      <c r="N10" s="250"/>
      <c r="O10" s="250"/>
      <c r="P10" s="250"/>
      <c r="Q10" s="250"/>
      <c r="R10" s="250"/>
      <c r="S10" s="250"/>
      <c r="T10" s="250"/>
      <c r="U10" s="250"/>
      <c r="V10" s="250"/>
      <c r="W10" s="250"/>
      <c r="X10" s="250"/>
      <c r="Y10" s="28"/>
      <c r="Z10" s="28"/>
      <c r="AA10" s="28"/>
      <c r="AB10" s="28"/>
      <c r="AC10" s="28"/>
    </row>
    <row r="11" spans="1:30" ht="18.75">
      <c r="A11" s="244"/>
      <c r="B11" s="244"/>
      <c r="C11" s="244"/>
      <c r="D11" s="244"/>
      <c r="E11" s="244"/>
      <c r="F11" s="244"/>
      <c r="G11" s="244"/>
      <c r="H11" s="244"/>
      <c r="I11" s="244"/>
      <c r="J11" s="244"/>
      <c r="K11" s="244"/>
      <c r="L11" s="244"/>
      <c r="M11" s="244"/>
      <c r="N11" s="244"/>
      <c r="O11" s="244"/>
      <c r="P11" s="244"/>
      <c r="Q11" s="244"/>
      <c r="R11" s="244"/>
      <c r="S11" s="244"/>
      <c r="T11" s="244"/>
      <c r="U11" s="244"/>
      <c r="V11" s="244"/>
      <c r="W11" s="244"/>
      <c r="X11" s="244"/>
      <c r="AC11" s="22"/>
    </row>
    <row r="12" spans="1:30" ht="18.75">
      <c r="A12" s="251" t="s">
        <v>459</v>
      </c>
      <c r="B12" s="251"/>
      <c r="C12" s="251"/>
      <c r="D12" s="251"/>
      <c r="E12" s="251"/>
      <c r="F12" s="251"/>
      <c r="G12" s="251"/>
      <c r="H12" s="251"/>
      <c r="I12" s="251"/>
      <c r="J12" s="251"/>
      <c r="K12" s="251"/>
      <c r="L12" s="251"/>
      <c r="M12" s="251"/>
      <c r="N12" s="251"/>
      <c r="O12" s="251"/>
      <c r="P12" s="251"/>
      <c r="Q12" s="251"/>
      <c r="R12" s="251"/>
      <c r="S12" s="251"/>
      <c r="T12" s="251"/>
      <c r="U12" s="251"/>
      <c r="V12" s="251"/>
      <c r="W12" s="251"/>
      <c r="X12" s="251"/>
      <c r="Y12" s="2"/>
      <c r="Z12" s="2"/>
      <c r="AA12" s="2"/>
      <c r="AB12" s="3"/>
      <c r="AC12" s="3"/>
    </row>
    <row r="13" spans="1:30">
      <c r="A13" s="249" t="s">
        <v>5</v>
      </c>
      <c r="B13" s="249"/>
      <c r="C13" s="249"/>
      <c r="D13" s="249"/>
      <c r="E13" s="249"/>
      <c r="F13" s="249"/>
      <c r="G13" s="249"/>
      <c r="H13" s="249"/>
      <c r="I13" s="249"/>
      <c r="J13" s="249"/>
      <c r="K13" s="249"/>
      <c r="L13" s="249"/>
      <c r="M13" s="249"/>
      <c r="N13" s="249"/>
      <c r="O13" s="249"/>
      <c r="P13" s="249"/>
      <c r="Q13" s="249"/>
      <c r="R13" s="249"/>
      <c r="S13" s="249"/>
      <c r="T13" s="249"/>
      <c r="U13" s="249"/>
      <c r="V13" s="249"/>
      <c r="W13" s="249"/>
      <c r="X13" s="249"/>
      <c r="Y13" s="1"/>
      <c r="Z13" s="1"/>
      <c r="AA13" s="1"/>
      <c r="AB13" s="1"/>
      <c r="AC13" s="1"/>
    </row>
    <row r="14" spans="1:30" ht="16.5" thickBot="1">
      <c r="A14" s="252"/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252"/>
      <c r="R14" s="252"/>
      <c r="S14" s="252"/>
      <c r="T14" s="252"/>
      <c r="U14" s="252"/>
      <c r="V14" s="252"/>
      <c r="W14" s="252"/>
      <c r="X14" s="252"/>
    </row>
    <row r="15" spans="1:30" ht="30.75" customHeight="1">
      <c r="A15" s="253" t="s">
        <v>6</v>
      </c>
      <c r="B15" s="255" t="s">
        <v>7</v>
      </c>
      <c r="C15" s="257" t="s">
        <v>8</v>
      </c>
      <c r="D15" s="253" t="s">
        <v>9</v>
      </c>
      <c r="E15" s="255"/>
      <c r="F15" s="255"/>
      <c r="G15" s="255"/>
      <c r="H15" s="255"/>
      <c r="I15" s="255"/>
      <c r="J15" s="255"/>
      <c r="K15" s="255"/>
      <c r="L15" s="255"/>
      <c r="M15" s="260"/>
      <c r="N15" s="253" t="s">
        <v>10</v>
      </c>
      <c r="O15" s="255"/>
      <c r="P15" s="255"/>
      <c r="Q15" s="255"/>
      <c r="R15" s="255"/>
      <c r="S15" s="255"/>
      <c r="T15" s="255"/>
      <c r="U15" s="255"/>
      <c r="V15" s="255"/>
      <c r="W15" s="260"/>
      <c r="X15" s="262" t="s">
        <v>11</v>
      </c>
    </row>
    <row r="16" spans="1:30" ht="30.75" customHeight="1">
      <c r="A16" s="254"/>
      <c r="B16" s="256"/>
      <c r="C16" s="258"/>
      <c r="D16" s="264" t="s">
        <v>433</v>
      </c>
      <c r="E16" s="265"/>
      <c r="F16" s="265"/>
      <c r="G16" s="265"/>
      <c r="H16" s="265"/>
      <c r="I16" s="265"/>
      <c r="J16" s="265"/>
      <c r="K16" s="265"/>
      <c r="L16" s="265"/>
      <c r="M16" s="266"/>
      <c r="N16" s="254"/>
      <c r="O16" s="256"/>
      <c r="P16" s="256"/>
      <c r="Q16" s="256"/>
      <c r="R16" s="256"/>
      <c r="S16" s="256"/>
      <c r="T16" s="256"/>
      <c r="U16" s="256"/>
      <c r="V16" s="256"/>
      <c r="W16" s="261"/>
      <c r="X16" s="263"/>
    </row>
    <row r="17" spans="1:24" ht="42.75" customHeight="1">
      <c r="A17" s="254"/>
      <c r="B17" s="256"/>
      <c r="C17" s="258"/>
      <c r="D17" s="254" t="s">
        <v>12</v>
      </c>
      <c r="E17" s="256"/>
      <c r="F17" s="256"/>
      <c r="G17" s="256"/>
      <c r="H17" s="256"/>
      <c r="I17" s="256" t="s">
        <v>13</v>
      </c>
      <c r="J17" s="256"/>
      <c r="K17" s="256"/>
      <c r="L17" s="256"/>
      <c r="M17" s="261"/>
      <c r="N17" s="284" t="s">
        <v>14</v>
      </c>
      <c r="O17" s="267"/>
      <c r="P17" s="267" t="s">
        <v>15</v>
      </c>
      <c r="Q17" s="267"/>
      <c r="R17" s="281" t="s">
        <v>16</v>
      </c>
      <c r="S17" s="281"/>
      <c r="T17" s="282" t="s">
        <v>17</v>
      </c>
      <c r="U17" s="282"/>
      <c r="V17" s="267" t="s">
        <v>18</v>
      </c>
      <c r="W17" s="268"/>
      <c r="X17" s="263"/>
    </row>
    <row r="18" spans="1:24" ht="143.25" customHeight="1">
      <c r="A18" s="254"/>
      <c r="B18" s="256"/>
      <c r="C18" s="258"/>
      <c r="D18" s="269" t="s">
        <v>14</v>
      </c>
      <c r="E18" s="271" t="s">
        <v>15</v>
      </c>
      <c r="F18" s="273" t="s">
        <v>16</v>
      </c>
      <c r="G18" s="285" t="s">
        <v>17</v>
      </c>
      <c r="H18" s="271" t="s">
        <v>18</v>
      </c>
      <c r="I18" s="271" t="s">
        <v>19</v>
      </c>
      <c r="J18" s="271" t="s">
        <v>15</v>
      </c>
      <c r="K18" s="273" t="s">
        <v>16</v>
      </c>
      <c r="L18" s="275" t="s">
        <v>17</v>
      </c>
      <c r="M18" s="277" t="s">
        <v>18</v>
      </c>
      <c r="N18" s="284"/>
      <c r="O18" s="267"/>
      <c r="P18" s="267"/>
      <c r="Q18" s="267"/>
      <c r="R18" s="281"/>
      <c r="S18" s="281"/>
      <c r="T18" s="282"/>
      <c r="U18" s="282"/>
      <c r="V18" s="267"/>
      <c r="W18" s="268"/>
      <c r="X18" s="263"/>
    </row>
    <row r="19" spans="1:24" ht="62.25" customHeight="1">
      <c r="A19" s="254"/>
      <c r="B19" s="256"/>
      <c r="C19" s="259"/>
      <c r="D19" s="270"/>
      <c r="E19" s="272"/>
      <c r="F19" s="274"/>
      <c r="G19" s="286"/>
      <c r="H19" s="272"/>
      <c r="I19" s="272"/>
      <c r="J19" s="272"/>
      <c r="K19" s="274"/>
      <c r="L19" s="276"/>
      <c r="M19" s="278"/>
      <c r="N19" s="146" t="s">
        <v>20</v>
      </c>
      <c r="O19" s="147" t="s">
        <v>21</v>
      </c>
      <c r="P19" s="147" t="s">
        <v>20</v>
      </c>
      <c r="Q19" s="147" t="s">
        <v>21</v>
      </c>
      <c r="R19" s="147" t="s">
        <v>20</v>
      </c>
      <c r="S19" s="147" t="s">
        <v>21</v>
      </c>
      <c r="T19" s="147" t="s">
        <v>20</v>
      </c>
      <c r="U19" s="147" t="s">
        <v>21</v>
      </c>
      <c r="V19" s="147" t="s">
        <v>20</v>
      </c>
      <c r="W19" s="148" t="s">
        <v>21</v>
      </c>
      <c r="X19" s="263"/>
    </row>
    <row r="20" spans="1:24" ht="15.75" customHeight="1" thickBot="1">
      <c r="A20" s="229">
        <v>1</v>
      </c>
      <c r="B20" s="230">
        <f>A20+1</f>
        <v>2</v>
      </c>
      <c r="C20" s="231">
        <v>3</v>
      </c>
      <c r="D20" s="229">
        <v>4</v>
      </c>
      <c r="E20" s="230">
        <f t="shared" ref="E20:X20" si="0">D20+1</f>
        <v>5</v>
      </c>
      <c r="F20" s="230">
        <f t="shared" si="0"/>
        <v>6</v>
      </c>
      <c r="G20" s="230">
        <f t="shared" si="0"/>
        <v>7</v>
      </c>
      <c r="H20" s="230">
        <f t="shared" si="0"/>
        <v>8</v>
      </c>
      <c r="I20" s="230">
        <f t="shared" si="0"/>
        <v>9</v>
      </c>
      <c r="J20" s="230">
        <f t="shared" si="0"/>
        <v>10</v>
      </c>
      <c r="K20" s="230">
        <f t="shared" si="0"/>
        <v>11</v>
      </c>
      <c r="L20" s="230">
        <f t="shared" si="0"/>
        <v>12</v>
      </c>
      <c r="M20" s="232">
        <f t="shared" si="0"/>
        <v>13</v>
      </c>
      <c r="N20" s="229">
        <f t="shared" si="0"/>
        <v>14</v>
      </c>
      <c r="O20" s="230">
        <f t="shared" si="0"/>
        <v>15</v>
      </c>
      <c r="P20" s="230">
        <f t="shared" si="0"/>
        <v>16</v>
      </c>
      <c r="Q20" s="230">
        <f t="shared" si="0"/>
        <v>17</v>
      </c>
      <c r="R20" s="230">
        <f t="shared" si="0"/>
        <v>18</v>
      </c>
      <c r="S20" s="230">
        <f t="shared" si="0"/>
        <v>19</v>
      </c>
      <c r="T20" s="230">
        <f t="shared" si="0"/>
        <v>20</v>
      </c>
      <c r="U20" s="230">
        <f t="shared" si="0"/>
        <v>21</v>
      </c>
      <c r="V20" s="230">
        <f t="shared" si="0"/>
        <v>22</v>
      </c>
      <c r="W20" s="232">
        <f t="shared" si="0"/>
        <v>23</v>
      </c>
      <c r="X20" s="233">
        <f t="shared" si="0"/>
        <v>24</v>
      </c>
    </row>
    <row r="21" spans="1:24">
      <c r="A21" s="220" t="s">
        <v>148</v>
      </c>
      <c r="B21" s="221" t="s">
        <v>22</v>
      </c>
      <c r="C21" s="222" t="s">
        <v>23</v>
      </c>
      <c r="D21" s="223">
        <f t="shared" ref="D21:M21" si="1">IF(NOT(SUM(D24:D29)=0),SUM(D24:D29),"нд")</f>
        <v>25.687999999999999</v>
      </c>
      <c r="E21" s="224" t="str">
        <f t="shared" si="1"/>
        <v>нд</v>
      </c>
      <c r="F21" s="224" t="str">
        <f t="shared" si="1"/>
        <v>нд</v>
      </c>
      <c r="G21" s="224">
        <f t="shared" si="1"/>
        <v>25.687999999999999</v>
      </c>
      <c r="H21" s="224" t="str">
        <f t="shared" si="1"/>
        <v>нд</v>
      </c>
      <c r="I21" s="224">
        <f t="shared" si="1"/>
        <v>25.187999999999999</v>
      </c>
      <c r="J21" s="224" t="str">
        <f t="shared" si="1"/>
        <v>нд</v>
      </c>
      <c r="K21" s="224" t="str">
        <f t="shared" si="1"/>
        <v>нд</v>
      </c>
      <c r="L21" s="224">
        <f t="shared" ref="L21:N21" si="2">IF(NOT(SUM(L24:L29)=0),SUM(L24:L29),"нд")</f>
        <v>25.187999999999999</v>
      </c>
      <c r="M21" s="225" t="str">
        <f t="shared" si="1"/>
        <v>нд</v>
      </c>
      <c r="N21" s="223">
        <f t="shared" si="2"/>
        <v>-0.49999999999999917</v>
      </c>
      <c r="O21" s="226">
        <f t="shared" ref="O21:O23" si="3">IF(NOT(IFERROR(ROUND((I21-D21)/D21*100,2),"нд")=0),IFERROR(ROUND((I21-D21)/D21*100,2),"нд"),"нд")</f>
        <v>-1.95</v>
      </c>
      <c r="P21" s="224" t="str">
        <f t="shared" ref="P21" si="4">IF(NOT(SUM(P24:P29)=0),SUM(P24:P29),"нд")</f>
        <v>нд</v>
      </c>
      <c r="Q21" s="226" t="str">
        <f t="shared" ref="Q21:Q76" si="5">IF(NOT(IFERROR(ROUND((J21-E21)/E21*100,2),"нд")=0),IFERROR(ROUND((J21-E21)/E21*100,2),"нд"),"нд")</f>
        <v>нд</v>
      </c>
      <c r="R21" s="224" t="str">
        <f t="shared" ref="R21" si="6">IF(NOT(SUM(R24:R29)=0),SUM(R24:R29),"нд")</f>
        <v>нд</v>
      </c>
      <c r="S21" s="226" t="str">
        <f t="shared" ref="S21:S76" si="7">IF(NOT(IFERROR(ROUND((K21-F21)/F21*100,2),"нд")=0),IFERROR(ROUND((K21-F21)/F21*100,2),"нд"),"нд")</f>
        <v>нд</v>
      </c>
      <c r="T21" s="224">
        <f t="shared" ref="T21" si="8">IF(NOT(SUM(T24:T29)=0),SUM(T24:T29),"нд")</f>
        <v>-0.49999999999999917</v>
      </c>
      <c r="U21" s="227">
        <f>IF(AND(NOT(SUM(L21)=0),NOT(SUM(G21)=0)),ROUND(SUM(T21)/SUM(G21)*100,2),"нд")</f>
        <v>-1.95</v>
      </c>
      <c r="V21" s="224" t="str">
        <f t="shared" ref="V21" si="9">IF(NOT(SUM(V24:V29)=0),SUM(V24:V29),"нд")</f>
        <v>нд</v>
      </c>
      <c r="W21" s="228" t="str">
        <f t="shared" ref="W21:W76" si="10">IF(NOT(IFERROR(ROUND((M21-H21)/H21*100,2),"нд")=0),IFERROR(ROUND((M21-H21)/H21*100,2),"нд"),"нд")</f>
        <v>нд</v>
      </c>
      <c r="X21" s="242"/>
    </row>
    <row r="22" spans="1:24">
      <c r="A22" s="110"/>
      <c r="B22" s="5" t="s">
        <v>29</v>
      </c>
      <c r="C22" s="165" t="s">
        <v>23</v>
      </c>
      <c r="D22" s="188">
        <f t="shared" ref="D22:M22" si="11">IF(NOT(SUM(D34,D77,D163,D131,D186,D192,D209)=0),SUM(D34,D77,D163,D131,D186,D192,D209),"нд")</f>
        <v>13.363999999999999</v>
      </c>
      <c r="E22" s="38" t="str">
        <f t="shared" si="11"/>
        <v>нд</v>
      </c>
      <c r="F22" s="38" t="str">
        <f t="shared" si="11"/>
        <v>нд</v>
      </c>
      <c r="G22" s="38">
        <f t="shared" si="11"/>
        <v>13.363999999999999</v>
      </c>
      <c r="H22" s="38" t="str">
        <f t="shared" si="11"/>
        <v>нд</v>
      </c>
      <c r="I22" s="38">
        <f t="shared" si="11"/>
        <v>13.72</v>
      </c>
      <c r="J22" s="38" t="str">
        <f t="shared" si="11"/>
        <v>нд</v>
      </c>
      <c r="K22" s="38" t="str">
        <f t="shared" si="11"/>
        <v>нд</v>
      </c>
      <c r="L22" s="38">
        <f t="shared" ref="L22:N22" si="12">IF(NOT(SUM(L34,L77,L163,L131,L186,L192,L209)=0),SUM(L34,L77,L163,L131,L186,L192,L209),"нд")</f>
        <v>13.72</v>
      </c>
      <c r="M22" s="189" t="str">
        <f t="shared" si="11"/>
        <v>нд</v>
      </c>
      <c r="N22" s="143">
        <f t="shared" si="12"/>
        <v>0.35600000000000076</v>
      </c>
      <c r="O22" s="90">
        <f t="shared" si="3"/>
        <v>2.66</v>
      </c>
      <c r="P22" s="144" t="str">
        <f t="shared" ref="P22" si="13">IF(NOT(SUM(P34,P77,P163,P131,P186,P192,P209)=0),SUM(P34,P77,P163,P131,P186,P192,P209),"нд")</f>
        <v>нд</v>
      </c>
      <c r="Q22" s="90" t="str">
        <f t="shared" si="5"/>
        <v>нд</v>
      </c>
      <c r="R22" s="144" t="str">
        <f t="shared" ref="R22" si="14">IF(NOT(SUM(R34,R77,R163,R131,R186,R192,R209)=0),SUM(R34,R77,R163,R131,R186,R192,R209),"нд")</f>
        <v>нд</v>
      </c>
      <c r="S22" s="90" t="str">
        <f t="shared" si="7"/>
        <v>нд</v>
      </c>
      <c r="T22" s="144">
        <f t="shared" ref="T22" si="15">IF(NOT(SUM(T34,T77,T163,T131,T186,T192,T209)=0),SUM(T34,T77,T163,T131,T186,T192,T209),"нд")</f>
        <v>0.35600000000000076</v>
      </c>
      <c r="U22" s="91">
        <f t="shared" ref="U22:U85" si="16">IF(AND(NOT(SUM(L22)=0),NOT(SUM(G22)=0)),ROUND(SUM(T22)/SUM(G22)*100,2),"нд")</f>
        <v>2.66</v>
      </c>
      <c r="V22" s="144" t="str">
        <f t="shared" ref="V22" si="17">IF(NOT(SUM(V34,V77,V163,V131,V186,V192,V209)=0),SUM(V34,V77,V163,V131,V186,V192,V209),"нд")</f>
        <v>нд</v>
      </c>
      <c r="W22" s="92" t="str">
        <f t="shared" si="10"/>
        <v>нд</v>
      </c>
      <c r="X22" s="242"/>
    </row>
    <row r="23" spans="1:24">
      <c r="A23" s="111"/>
      <c r="B23" s="9" t="s">
        <v>65</v>
      </c>
      <c r="C23" s="166" t="s">
        <v>23</v>
      </c>
      <c r="D23" s="156">
        <f t="shared" ref="D23:M23" si="18">IF(NOT(SUM(D36,D40,D70,D89,D173,D181,D203,D215)=0),SUM(D36,D40,D70,D89,D173,D181,D203,D215),"нд")</f>
        <v>12.324000000000002</v>
      </c>
      <c r="E23" s="39" t="str">
        <f t="shared" si="18"/>
        <v>нд</v>
      </c>
      <c r="F23" s="39" t="str">
        <f t="shared" si="18"/>
        <v>нд</v>
      </c>
      <c r="G23" s="39">
        <f t="shared" si="18"/>
        <v>12.324000000000002</v>
      </c>
      <c r="H23" s="39" t="str">
        <f t="shared" si="18"/>
        <v>нд</v>
      </c>
      <c r="I23" s="39">
        <f t="shared" si="18"/>
        <v>11.468</v>
      </c>
      <c r="J23" s="39" t="str">
        <f t="shared" si="18"/>
        <v>нд</v>
      </c>
      <c r="K23" s="39" t="str">
        <f t="shared" si="18"/>
        <v>нд</v>
      </c>
      <c r="L23" s="39">
        <f t="shared" ref="L23:N23" si="19">IF(NOT(SUM(L36,L40,L70,L89,L173,L181,L203,L215)=0),SUM(L36,L40,L70,L89,L173,L181,L203,L215),"нд")</f>
        <v>11.468</v>
      </c>
      <c r="M23" s="190" t="str">
        <f t="shared" si="18"/>
        <v>нд</v>
      </c>
      <c r="N23" s="73">
        <f t="shared" si="19"/>
        <v>-0.85599999999999987</v>
      </c>
      <c r="O23" s="80">
        <f t="shared" si="3"/>
        <v>-6.95</v>
      </c>
      <c r="P23" s="37" t="str">
        <f t="shared" ref="P23" si="20">IF(NOT(SUM(P36,P40,P70,P89,P173,P181,P203,P215)=0),SUM(P36,P40,P70,P89,P173,P181,P203,P215),"нд")</f>
        <v>нд</v>
      </c>
      <c r="Q23" s="80" t="str">
        <f t="shared" si="5"/>
        <v>нд</v>
      </c>
      <c r="R23" s="37" t="str">
        <f t="shared" ref="R23" si="21">IF(NOT(SUM(R36,R40,R70,R89,R173,R181,R203,R215)=0),SUM(R36,R40,R70,R89,R173,R181,R203,R215),"нд")</f>
        <v>нд</v>
      </c>
      <c r="S23" s="80" t="str">
        <f t="shared" si="7"/>
        <v>нд</v>
      </c>
      <c r="T23" s="37">
        <f t="shared" ref="T23" si="22">IF(NOT(SUM(T36,T40,T70,T89,T173,T181,T203,T215)=0),SUM(T36,T40,T70,T89,T173,T181,T203,T215),"нд")</f>
        <v>-0.85599999999999987</v>
      </c>
      <c r="U23" s="81">
        <f t="shared" si="16"/>
        <v>-6.95</v>
      </c>
      <c r="V23" s="37" t="str">
        <f t="shared" ref="V23" si="23">IF(NOT(SUM(V36,V40,V70,V89,V173,V181,V203,V215)=0),SUM(V36,V40,V70,V89,V173,V181,V203,V215),"нд")</f>
        <v>нд</v>
      </c>
      <c r="W23" s="82" t="str">
        <f t="shared" si="10"/>
        <v>нд</v>
      </c>
      <c r="X23" s="242"/>
    </row>
    <row r="24" spans="1:24">
      <c r="A24" s="109" t="s">
        <v>149</v>
      </c>
      <c r="B24" s="4" t="s">
        <v>150</v>
      </c>
      <c r="C24" s="164" t="s">
        <v>23</v>
      </c>
      <c r="D24" s="73" t="str">
        <f t="shared" ref="D24:M24" si="24">D31</f>
        <v>нд</v>
      </c>
      <c r="E24" s="37" t="str">
        <f t="shared" si="24"/>
        <v>нд</v>
      </c>
      <c r="F24" s="37" t="str">
        <f t="shared" si="24"/>
        <v>нд</v>
      </c>
      <c r="G24" s="37" t="str">
        <f t="shared" si="24"/>
        <v>нд</v>
      </c>
      <c r="H24" s="37" t="str">
        <f t="shared" si="24"/>
        <v>нд</v>
      </c>
      <c r="I24" s="37" t="str">
        <f t="shared" si="24"/>
        <v>нд</v>
      </c>
      <c r="J24" s="37" t="str">
        <f t="shared" si="24"/>
        <v>нд</v>
      </c>
      <c r="K24" s="37" t="str">
        <f t="shared" si="24"/>
        <v>нд</v>
      </c>
      <c r="L24" s="37" t="str">
        <f t="shared" ref="L24:N24" si="25">L31</f>
        <v>нд</v>
      </c>
      <c r="M24" s="187" t="str">
        <f t="shared" si="24"/>
        <v>нд</v>
      </c>
      <c r="N24" s="73" t="str">
        <f t="shared" si="25"/>
        <v>нд</v>
      </c>
      <c r="O24" s="80" t="str">
        <f t="shared" ref="O24:O76" si="26">IF(NOT(IFERROR(ROUND((I24-D24)/D24*100,2),"нд")=0),IFERROR(ROUND((I24-D24)/D24*100,2),"нд"),"нд")</f>
        <v>нд</v>
      </c>
      <c r="P24" s="37" t="str">
        <f t="shared" ref="P24" si="27">P31</f>
        <v>нд</v>
      </c>
      <c r="Q24" s="80" t="str">
        <f t="shared" si="5"/>
        <v>нд</v>
      </c>
      <c r="R24" s="37" t="str">
        <f t="shared" ref="R24" si="28">R31</f>
        <v>нд</v>
      </c>
      <c r="S24" s="80" t="str">
        <f t="shared" si="7"/>
        <v>нд</v>
      </c>
      <c r="T24" s="37" t="str">
        <f t="shared" ref="T24" si="29">T31</f>
        <v>нд</v>
      </c>
      <c r="U24" s="81" t="str">
        <f t="shared" si="16"/>
        <v>нд</v>
      </c>
      <c r="V24" s="37" t="str">
        <f t="shared" ref="V24" si="30">V31</f>
        <v>нд</v>
      </c>
      <c r="W24" s="82" t="str">
        <f t="shared" si="10"/>
        <v>нд</v>
      </c>
      <c r="X24" s="242"/>
    </row>
    <row r="25" spans="1:24" ht="31.5">
      <c r="A25" s="109" t="s">
        <v>151</v>
      </c>
      <c r="B25" s="4" t="s">
        <v>152</v>
      </c>
      <c r="C25" s="164" t="s">
        <v>23</v>
      </c>
      <c r="D25" s="73">
        <f t="shared" ref="D25:M25" si="31">D72</f>
        <v>21.116</v>
      </c>
      <c r="E25" s="37" t="str">
        <f t="shared" si="31"/>
        <v>нд</v>
      </c>
      <c r="F25" s="37" t="str">
        <f t="shared" si="31"/>
        <v>нд</v>
      </c>
      <c r="G25" s="37">
        <f t="shared" si="31"/>
        <v>21.116</v>
      </c>
      <c r="H25" s="37" t="str">
        <f t="shared" si="31"/>
        <v>нд</v>
      </c>
      <c r="I25" s="37">
        <f t="shared" si="31"/>
        <v>20.716999999999999</v>
      </c>
      <c r="J25" s="37" t="str">
        <f t="shared" si="31"/>
        <v>нд</v>
      </c>
      <c r="K25" s="37" t="str">
        <f t="shared" si="31"/>
        <v>нд</v>
      </c>
      <c r="L25" s="37">
        <f t="shared" ref="L25:N25" si="32">L72</f>
        <v>20.716999999999999</v>
      </c>
      <c r="M25" s="187" t="str">
        <f t="shared" si="31"/>
        <v>нд</v>
      </c>
      <c r="N25" s="73">
        <f t="shared" si="32"/>
        <v>-0.39899999999999913</v>
      </c>
      <c r="O25" s="80">
        <f t="shared" si="26"/>
        <v>-1.89</v>
      </c>
      <c r="P25" s="37" t="str">
        <f t="shared" ref="P25" si="33">P72</f>
        <v>нд</v>
      </c>
      <c r="Q25" s="80" t="str">
        <f t="shared" si="5"/>
        <v>нд</v>
      </c>
      <c r="R25" s="37" t="str">
        <f t="shared" ref="R25" si="34">R72</f>
        <v>нд</v>
      </c>
      <c r="S25" s="80" t="str">
        <f t="shared" si="7"/>
        <v>нд</v>
      </c>
      <c r="T25" s="37">
        <f t="shared" ref="T25" si="35">T72</f>
        <v>-0.39899999999999913</v>
      </c>
      <c r="U25" s="81">
        <f t="shared" si="16"/>
        <v>-1.89</v>
      </c>
      <c r="V25" s="37" t="str">
        <f t="shared" ref="V25" si="36">V72</f>
        <v>нд</v>
      </c>
      <c r="W25" s="82" t="str">
        <f t="shared" si="10"/>
        <v>нд</v>
      </c>
      <c r="X25" s="242"/>
    </row>
    <row r="26" spans="1:24" ht="47.25">
      <c r="A26" s="109" t="s">
        <v>153</v>
      </c>
      <c r="B26" s="4" t="s">
        <v>154</v>
      </c>
      <c r="C26" s="164" t="s">
        <v>23</v>
      </c>
      <c r="D26" s="73" t="str">
        <f t="shared" ref="D26:M26" si="37">D175</f>
        <v>нд</v>
      </c>
      <c r="E26" s="37" t="str">
        <f t="shared" si="37"/>
        <v>нд</v>
      </c>
      <c r="F26" s="37" t="str">
        <f t="shared" si="37"/>
        <v>нд</v>
      </c>
      <c r="G26" s="37" t="str">
        <f t="shared" si="37"/>
        <v>нд</v>
      </c>
      <c r="H26" s="37" t="str">
        <f t="shared" si="37"/>
        <v>нд</v>
      </c>
      <c r="I26" s="37" t="str">
        <f t="shared" si="37"/>
        <v>нд</v>
      </c>
      <c r="J26" s="37" t="str">
        <f t="shared" si="37"/>
        <v>нд</v>
      </c>
      <c r="K26" s="37" t="str">
        <f t="shared" si="37"/>
        <v>нд</v>
      </c>
      <c r="L26" s="37" t="str">
        <f t="shared" ref="L26:N26" si="38">L175</f>
        <v>нд</v>
      </c>
      <c r="M26" s="187" t="str">
        <f t="shared" si="37"/>
        <v>нд</v>
      </c>
      <c r="N26" s="73" t="str">
        <f t="shared" si="38"/>
        <v>нд</v>
      </c>
      <c r="O26" s="80" t="str">
        <f t="shared" si="26"/>
        <v>нд</v>
      </c>
      <c r="P26" s="37" t="str">
        <f t="shared" ref="P26" si="39">P175</f>
        <v>нд</v>
      </c>
      <c r="Q26" s="80" t="str">
        <f t="shared" si="5"/>
        <v>нд</v>
      </c>
      <c r="R26" s="37" t="str">
        <f t="shared" ref="R26" si="40">R175</f>
        <v>нд</v>
      </c>
      <c r="S26" s="80" t="str">
        <f t="shared" si="7"/>
        <v>нд</v>
      </c>
      <c r="T26" s="37" t="str">
        <f t="shared" ref="T26" si="41">T175</f>
        <v>нд</v>
      </c>
      <c r="U26" s="81" t="str">
        <f t="shared" si="16"/>
        <v>нд</v>
      </c>
      <c r="V26" s="37" t="str">
        <f t="shared" ref="V26" si="42">V175</f>
        <v>нд</v>
      </c>
      <c r="W26" s="82" t="str">
        <f t="shared" si="10"/>
        <v>нд</v>
      </c>
      <c r="X26" s="242"/>
    </row>
    <row r="27" spans="1:24" ht="31.5">
      <c r="A27" s="109" t="s">
        <v>155</v>
      </c>
      <c r="B27" s="4" t="s">
        <v>156</v>
      </c>
      <c r="C27" s="164" t="s">
        <v>23</v>
      </c>
      <c r="D27" s="73">
        <f t="shared" ref="D27:M27" si="43">D180</f>
        <v>3.2990000000000004</v>
      </c>
      <c r="E27" s="37" t="str">
        <f t="shared" si="43"/>
        <v>нд</v>
      </c>
      <c r="F27" s="37" t="str">
        <f t="shared" si="43"/>
        <v>нд</v>
      </c>
      <c r="G27" s="37">
        <f t="shared" si="43"/>
        <v>3.2990000000000004</v>
      </c>
      <c r="H27" s="37" t="str">
        <f t="shared" si="43"/>
        <v>нд</v>
      </c>
      <c r="I27" s="37">
        <f t="shared" si="43"/>
        <v>3.1980000000000004</v>
      </c>
      <c r="J27" s="37" t="str">
        <f t="shared" si="43"/>
        <v>нд</v>
      </c>
      <c r="K27" s="37" t="str">
        <f t="shared" si="43"/>
        <v>нд</v>
      </c>
      <c r="L27" s="37">
        <f t="shared" ref="L27:N27" si="44">L180</f>
        <v>3.1980000000000004</v>
      </c>
      <c r="M27" s="187" t="str">
        <f t="shared" si="43"/>
        <v>нд</v>
      </c>
      <c r="N27" s="73">
        <f t="shared" si="44"/>
        <v>-0.10100000000000003</v>
      </c>
      <c r="O27" s="80">
        <f t="shared" si="26"/>
        <v>-3.06</v>
      </c>
      <c r="P27" s="37" t="str">
        <f t="shared" ref="P27" si="45">P180</f>
        <v>нд</v>
      </c>
      <c r="Q27" s="80" t="str">
        <f t="shared" si="5"/>
        <v>нд</v>
      </c>
      <c r="R27" s="37" t="str">
        <f t="shared" ref="R27" si="46">R180</f>
        <v>нд</v>
      </c>
      <c r="S27" s="80" t="str">
        <f t="shared" si="7"/>
        <v>нд</v>
      </c>
      <c r="T27" s="37">
        <f t="shared" ref="T27" si="47">T180</f>
        <v>-0.10100000000000003</v>
      </c>
      <c r="U27" s="81">
        <f t="shared" si="16"/>
        <v>-3.06</v>
      </c>
      <c r="V27" s="37" t="str">
        <f t="shared" ref="V27" si="48">V180</f>
        <v>нд</v>
      </c>
      <c r="W27" s="82" t="str">
        <f t="shared" si="10"/>
        <v>нд</v>
      </c>
      <c r="X27" s="242"/>
    </row>
    <row r="28" spans="1:24" ht="31.5">
      <c r="A28" s="109" t="s">
        <v>157</v>
      </c>
      <c r="B28" s="4" t="s">
        <v>158</v>
      </c>
      <c r="C28" s="164" t="s">
        <v>23</v>
      </c>
      <c r="D28" s="73" t="str">
        <f t="shared" ref="D28:M28" si="49">D188</f>
        <v>нд</v>
      </c>
      <c r="E28" s="37" t="str">
        <f t="shared" si="49"/>
        <v>нд</v>
      </c>
      <c r="F28" s="37" t="str">
        <f t="shared" si="49"/>
        <v>нд</v>
      </c>
      <c r="G28" s="37" t="str">
        <f t="shared" si="49"/>
        <v>нд</v>
      </c>
      <c r="H28" s="37" t="str">
        <f t="shared" si="49"/>
        <v>нд</v>
      </c>
      <c r="I28" s="37" t="str">
        <f t="shared" si="49"/>
        <v>нд</v>
      </c>
      <c r="J28" s="37" t="str">
        <f t="shared" si="49"/>
        <v>нд</v>
      </c>
      <c r="K28" s="37" t="str">
        <f t="shared" si="49"/>
        <v>нд</v>
      </c>
      <c r="L28" s="37" t="str">
        <f t="shared" ref="L28:N28" si="50">L188</f>
        <v>нд</v>
      </c>
      <c r="M28" s="187" t="str">
        <f t="shared" si="49"/>
        <v>нд</v>
      </c>
      <c r="N28" s="73" t="str">
        <f t="shared" si="50"/>
        <v>нд</v>
      </c>
      <c r="O28" s="80" t="str">
        <f t="shared" si="26"/>
        <v>нд</v>
      </c>
      <c r="P28" s="37" t="str">
        <f t="shared" ref="P28" si="51">P188</f>
        <v>нд</v>
      </c>
      <c r="Q28" s="80" t="str">
        <f t="shared" si="5"/>
        <v>нд</v>
      </c>
      <c r="R28" s="37" t="str">
        <f t="shared" ref="R28" si="52">R188</f>
        <v>нд</v>
      </c>
      <c r="S28" s="80" t="str">
        <f t="shared" si="7"/>
        <v>нд</v>
      </c>
      <c r="T28" s="37" t="str">
        <f t="shared" ref="T28" si="53">T188</f>
        <v>нд</v>
      </c>
      <c r="U28" s="81" t="str">
        <f t="shared" si="16"/>
        <v>нд</v>
      </c>
      <c r="V28" s="37" t="str">
        <f t="shared" ref="V28" si="54">V188</f>
        <v>нд</v>
      </c>
      <c r="W28" s="82" t="str">
        <f t="shared" si="10"/>
        <v>нд</v>
      </c>
      <c r="X28" s="242"/>
    </row>
    <row r="29" spans="1:24">
      <c r="A29" s="109" t="s">
        <v>159</v>
      </c>
      <c r="B29" s="4" t="s">
        <v>160</v>
      </c>
      <c r="C29" s="164" t="s">
        <v>23</v>
      </c>
      <c r="D29" s="73">
        <f t="shared" ref="D29:M29" si="55">D190</f>
        <v>1.2729999999999999</v>
      </c>
      <c r="E29" s="37" t="str">
        <f t="shared" si="55"/>
        <v>нд</v>
      </c>
      <c r="F29" s="37" t="str">
        <f t="shared" si="55"/>
        <v>нд</v>
      </c>
      <c r="G29" s="37">
        <f t="shared" si="55"/>
        <v>1.2729999999999999</v>
      </c>
      <c r="H29" s="37" t="str">
        <f t="shared" si="55"/>
        <v>нд</v>
      </c>
      <c r="I29" s="37">
        <f t="shared" si="55"/>
        <v>1.2729999999999999</v>
      </c>
      <c r="J29" s="37" t="str">
        <f t="shared" si="55"/>
        <v>нд</v>
      </c>
      <c r="K29" s="37" t="str">
        <f t="shared" si="55"/>
        <v>нд</v>
      </c>
      <c r="L29" s="37">
        <f t="shared" ref="L29:N29" si="56">L190</f>
        <v>1.2729999999999999</v>
      </c>
      <c r="M29" s="187" t="str">
        <f t="shared" si="55"/>
        <v>нд</v>
      </c>
      <c r="N29" s="73" t="str">
        <f t="shared" si="56"/>
        <v>нд</v>
      </c>
      <c r="O29" s="80" t="str">
        <f t="shared" si="26"/>
        <v>нд</v>
      </c>
      <c r="P29" s="37" t="str">
        <f t="shared" ref="P29" si="57">P190</f>
        <v>нд</v>
      </c>
      <c r="Q29" s="80" t="str">
        <f t="shared" si="5"/>
        <v>нд</v>
      </c>
      <c r="R29" s="37" t="str">
        <f t="shared" ref="R29" si="58">R190</f>
        <v>нд</v>
      </c>
      <c r="S29" s="80" t="str">
        <f t="shared" si="7"/>
        <v>нд</v>
      </c>
      <c r="T29" s="37" t="str">
        <f t="shared" ref="T29" si="59">T190</f>
        <v>нд</v>
      </c>
      <c r="U29" s="81">
        <f t="shared" si="16"/>
        <v>0</v>
      </c>
      <c r="V29" s="37" t="str">
        <f t="shared" ref="V29" si="60">V190</f>
        <v>нд</v>
      </c>
      <c r="W29" s="82" t="str">
        <f t="shared" si="10"/>
        <v>нд</v>
      </c>
      <c r="X29" s="242"/>
    </row>
    <row r="30" spans="1:24">
      <c r="A30" s="112" t="s">
        <v>161</v>
      </c>
      <c r="B30" s="12" t="s">
        <v>162</v>
      </c>
      <c r="C30" s="167" t="s">
        <v>23</v>
      </c>
      <c r="D30" s="75">
        <f t="shared" ref="D30:M30" si="61">D21</f>
        <v>25.687999999999999</v>
      </c>
      <c r="E30" s="40" t="str">
        <f t="shared" si="61"/>
        <v>нд</v>
      </c>
      <c r="F30" s="40" t="str">
        <f t="shared" si="61"/>
        <v>нд</v>
      </c>
      <c r="G30" s="40">
        <f t="shared" si="61"/>
        <v>25.687999999999999</v>
      </c>
      <c r="H30" s="40" t="str">
        <f t="shared" si="61"/>
        <v>нд</v>
      </c>
      <c r="I30" s="40">
        <f t="shared" si="61"/>
        <v>25.187999999999999</v>
      </c>
      <c r="J30" s="40" t="str">
        <f t="shared" si="61"/>
        <v>нд</v>
      </c>
      <c r="K30" s="40" t="str">
        <f t="shared" si="61"/>
        <v>нд</v>
      </c>
      <c r="L30" s="40">
        <f t="shared" ref="L30:N30" si="62">L21</f>
        <v>25.187999999999999</v>
      </c>
      <c r="M30" s="191" t="str">
        <f t="shared" si="61"/>
        <v>нд</v>
      </c>
      <c r="N30" s="75">
        <f t="shared" si="62"/>
        <v>-0.49999999999999917</v>
      </c>
      <c r="O30" s="69">
        <f t="shared" si="26"/>
        <v>-1.95</v>
      </c>
      <c r="P30" s="40" t="str">
        <f t="shared" ref="P30" si="63">P21</f>
        <v>нд</v>
      </c>
      <c r="Q30" s="69" t="str">
        <f t="shared" si="5"/>
        <v>нд</v>
      </c>
      <c r="R30" s="40" t="str">
        <f t="shared" ref="R30" si="64">R21</f>
        <v>нд</v>
      </c>
      <c r="S30" s="69" t="str">
        <f t="shared" si="7"/>
        <v>нд</v>
      </c>
      <c r="T30" s="40">
        <f t="shared" ref="T30" si="65">T21</f>
        <v>-0.49999999999999917</v>
      </c>
      <c r="U30" s="71">
        <f t="shared" si="16"/>
        <v>-1.95</v>
      </c>
      <c r="V30" s="40" t="str">
        <f t="shared" ref="V30" si="66">V21</f>
        <v>нд</v>
      </c>
      <c r="W30" s="74" t="str">
        <f t="shared" si="10"/>
        <v>нд</v>
      </c>
      <c r="X30" s="242"/>
    </row>
    <row r="31" spans="1:24" ht="31.5">
      <c r="A31" s="113" t="s">
        <v>25</v>
      </c>
      <c r="B31" s="13" t="s">
        <v>163</v>
      </c>
      <c r="C31" s="168" t="s">
        <v>23</v>
      </c>
      <c r="D31" s="161" t="str">
        <f t="shared" ref="D31:M31" si="67">IF(NOT(SUM(D32,D46,D51,D66)=0),SUM(D32,D46,D51,D66),"нд")</f>
        <v>нд</v>
      </c>
      <c r="E31" s="41" t="str">
        <f t="shared" si="67"/>
        <v>нд</v>
      </c>
      <c r="F31" s="41" t="str">
        <f t="shared" si="67"/>
        <v>нд</v>
      </c>
      <c r="G31" s="41" t="str">
        <f t="shared" si="67"/>
        <v>нд</v>
      </c>
      <c r="H31" s="41" t="str">
        <f t="shared" si="67"/>
        <v>нд</v>
      </c>
      <c r="I31" s="41" t="str">
        <f t="shared" si="67"/>
        <v>нд</v>
      </c>
      <c r="J31" s="41" t="str">
        <f t="shared" si="67"/>
        <v>нд</v>
      </c>
      <c r="K31" s="41" t="str">
        <f t="shared" si="67"/>
        <v>нд</v>
      </c>
      <c r="L31" s="41" t="str">
        <f t="shared" ref="L31:N31" si="68">IF(NOT(SUM(L32,L46,L51,L66)=0),SUM(L32,L46,L51,L66),"нд")</f>
        <v>нд</v>
      </c>
      <c r="M31" s="192" t="str">
        <f t="shared" si="67"/>
        <v>нд</v>
      </c>
      <c r="N31" s="145" t="str">
        <f t="shared" si="68"/>
        <v>нд</v>
      </c>
      <c r="O31" s="95" t="str">
        <f t="shared" si="26"/>
        <v>нд</v>
      </c>
      <c r="P31" s="94" t="str">
        <f t="shared" ref="P31" si="69">IF(NOT(SUM(P32,P46,P51,P66)=0),SUM(P32,P46,P51,P66),"нд")</f>
        <v>нд</v>
      </c>
      <c r="Q31" s="95" t="str">
        <f t="shared" si="5"/>
        <v>нд</v>
      </c>
      <c r="R31" s="94" t="str">
        <f t="shared" ref="R31" si="70">IF(NOT(SUM(R32,R46,R51,R66)=0),SUM(R32,R46,R51,R66),"нд")</f>
        <v>нд</v>
      </c>
      <c r="S31" s="95" t="str">
        <f t="shared" si="7"/>
        <v>нд</v>
      </c>
      <c r="T31" s="94" t="str">
        <f t="shared" ref="T31" si="71">IF(NOT(SUM(T32,T46,T51,T66)=0),SUM(T32,T46,T51,T66),"нд")</f>
        <v>нд</v>
      </c>
      <c r="U31" s="96" t="str">
        <f t="shared" si="16"/>
        <v>нд</v>
      </c>
      <c r="V31" s="94" t="str">
        <f t="shared" ref="V31" si="72">IF(NOT(SUM(V32,V46,V51,V66)=0),SUM(V32,V46,V51,V66),"нд")</f>
        <v>нд</v>
      </c>
      <c r="W31" s="97" t="str">
        <f t="shared" si="10"/>
        <v>нд</v>
      </c>
      <c r="X31" s="242"/>
    </row>
    <row r="32" spans="1:24" ht="47.25">
      <c r="A32" s="114" t="s">
        <v>26</v>
      </c>
      <c r="B32" s="14" t="s">
        <v>164</v>
      </c>
      <c r="C32" s="169" t="s">
        <v>23</v>
      </c>
      <c r="D32" s="157" t="str">
        <f t="shared" ref="D32:M32" si="73">IF(NOT(SUM(D33,D39,D44)=0),SUM(D33,D39,D44),"нд")</f>
        <v>нд</v>
      </c>
      <c r="E32" s="42" t="str">
        <f t="shared" si="73"/>
        <v>нд</v>
      </c>
      <c r="F32" s="42" t="str">
        <f t="shared" si="73"/>
        <v>нд</v>
      </c>
      <c r="G32" s="42" t="str">
        <f t="shared" si="73"/>
        <v>нд</v>
      </c>
      <c r="H32" s="42" t="str">
        <f t="shared" si="73"/>
        <v>нд</v>
      </c>
      <c r="I32" s="42" t="str">
        <f t="shared" si="73"/>
        <v>нд</v>
      </c>
      <c r="J32" s="42" t="str">
        <f t="shared" si="73"/>
        <v>нд</v>
      </c>
      <c r="K32" s="42" t="str">
        <f t="shared" si="73"/>
        <v>нд</v>
      </c>
      <c r="L32" s="42" t="str">
        <f t="shared" ref="L32:N32" si="74">IF(NOT(SUM(L33,L39,L44)=0),SUM(L33,L39,L44),"нд")</f>
        <v>нд</v>
      </c>
      <c r="M32" s="193" t="str">
        <f t="shared" si="73"/>
        <v>нд</v>
      </c>
      <c r="N32" s="142" t="str">
        <f t="shared" si="74"/>
        <v>нд</v>
      </c>
      <c r="O32" s="106" t="str">
        <f t="shared" si="26"/>
        <v>нд</v>
      </c>
      <c r="P32" s="105" t="str">
        <f t="shared" ref="P32" si="75">IF(NOT(SUM(P33,P39,P44)=0),SUM(P33,P39,P44),"нд")</f>
        <v>нд</v>
      </c>
      <c r="Q32" s="106" t="str">
        <f t="shared" si="5"/>
        <v>нд</v>
      </c>
      <c r="R32" s="105" t="str">
        <f t="shared" ref="R32" si="76">IF(NOT(SUM(R33,R39,R44)=0),SUM(R33,R39,R44),"нд")</f>
        <v>нд</v>
      </c>
      <c r="S32" s="106" t="str">
        <f t="shared" si="7"/>
        <v>нд</v>
      </c>
      <c r="T32" s="105" t="str">
        <f t="shared" ref="T32" si="77">IF(NOT(SUM(T33,T39,T44)=0),SUM(T33,T39,T44),"нд")</f>
        <v>нд</v>
      </c>
      <c r="U32" s="107" t="str">
        <f t="shared" si="16"/>
        <v>нд</v>
      </c>
      <c r="V32" s="105" t="str">
        <f t="shared" ref="V32" si="78">IF(NOT(SUM(V33,V39,V44)=0),SUM(V33,V39,V44),"нд")</f>
        <v>нд</v>
      </c>
      <c r="W32" s="108" t="str">
        <f t="shared" si="10"/>
        <v>нд</v>
      </c>
      <c r="X32" s="242"/>
    </row>
    <row r="33" spans="1:24" ht="47.25">
      <c r="A33" s="115" t="s">
        <v>27</v>
      </c>
      <c r="B33" s="15" t="s">
        <v>165</v>
      </c>
      <c r="C33" s="170" t="s">
        <v>23</v>
      </c>
      <c r="D33" s="76" t="str">
        <f t="shared" ref="D33:M33" si="79">IF(NOT(SUM(D34,D36)=0),SUM(D34,D36),"нд")</f>
        <v>нд</v>
      </c>
      <c r="E33" s="43" t="str">
        <f t="shared" si="79"/>
        <v>нд</v>
      </c>
      <c r="F33" s="43" t="str">
        <f t="shared" si="79"/>
        <v>нд</v>
      </c>
      <c r="G33" s="43" t="str">
        <f t="shared" si="79"/>
        <v>нд</v>
      </c>
      <c r="H33" s="43" t="str">
        <f t="shared" si="79"/>
        <v>нд</v>
      </c>
      <c r="I33" s="43" t="str">
        <f t="shared" si="79"/>
        <v>нд</v>
      </c>
      <c r="J33" s="43" t="str">
        <f t="shared" si="79"/>
        <v>нд</v>
      </c>
      <c r="K33" s="43" t="str">
        <f t="shared" si="79"/>
        <v>нд</v>
      </c>
      <c r="L33" s="43" t="str">
        <f t="shared" ref="L33:N33" si="80">IF(NOT(SUM(L34,L36)=0),SUM(L34,L36),"нд")</f>
        <v>нд</v>
      </c>
      <c r="M33" s="194" t="str">
        <f t="shared" si="79"/>
        <v>нд</v>
      </c>
      <c r="N33" s="76" t="str">
        <f t="shared" si="80"/>
        <v>нд</v>
      </c>
      <c r="O33" s="67" t="str">
        <f t="shared" si="26"/>
        <v>нд</v>
      </c>
      <c r="P33" s="43" t="str">
        <f t="shared" ref="P33" si="81">IF(NOT(SUM(P34,P36)=0),SUM(P34,P36),"нд")</f>
        <v>нд</v>
      </c>
      <c r="Q33" s="67" t="str">
        <f t="shared" si="5"/>
        <v>нд</v>
      </c>
      <c r="R33" s="43" t="str">
        <f t="shared" ref="R33" si="82">IF(NOT(SUM(R34,R36)=0),SUM(R34,R36),"нд")</f>
        <v>нд</v>
      </c>
      <c r="S33" s="67" t="str">
        <f t="shared" si="7"/>
        <v>нд</v>
      </c>
      <c r="T33" s="43" t="str">
        <f t="shared" ref="T33" si="83">IF(NOT(SUM(T34,T36)=0),SUM(T34,T36),"нд")</f>
        <v>нд</v>
      </c>
      <c r="U33" s="103" t="str">
        <f t="shared" si="16"/>
        <v>нд</v>
      </c>
      <c r="V33" s="43" t="str">
        <f t="shared" ref="V33" si="84">IF(NOT(SUM(V34,V36)=0),SUM(V34,V36),"нд")</f>
        <v>нд</v>
      </c>
      <c r="W33" s="104" t="str">
        <f t="shared" si="10"/>
        <v>нд</v>
      </c>
      <c r="X33" s="242"/>
    </row>
    <row r="34" spans="1:24">
      <c r="A34" s="110" t="s">
        <v>28</v>
      </c>
      <c r="B34" s="5" t="s">
        <v>29</v>
      </c>
      <c r="C34" s="165" t="s">
        <v>23</v>
      </c>
      <c r="D34" s="188" t="str">
        <f t="shared" ref="D34:V34" si="85">IF(NOT(SUM(D35:D35)=0),SUM(D35:D35),"нд")</f>
        <v>нд</v>
      </c>
      <c r="E34" s="38" t="str">
        <f t="shared" si="85"/>
        <v>нд</v>
      </c>
      <c r="F34" s="38" t="str">
        <f t="shared" si="85"/>
        <v>нд</v>
      </c>
      <c r="G34" s="38" t="str">
        <f t="shared" si="85"/>
        <v>нд</v>
      </c>
      <c r="H34" s="38" t="str">
        <f t="shared" si="85"/>
        <v>нд</v>
      </c>
      <c r="I34" s="38" t="str">
        <f t="shared" si="85"/>
        <v>нд</v>
      </c>
      <c r="J34" s="38" t="str">
        <f t="shared" si="85"/>
        <v>нд</v>
      </c>
      <c r="K34" s="38" t="str">
        <f t="shared" si="85"/>
        <v>нд</v>
      </c>
      <c r="L34" s="38" t="str">
        <f t="shared" si="85"/>
        <v>нд</v>
      </c>
      <c r="M34" s="189" t="str">
        <f t="shared" si="85"/>
        <v>нд</v>
      </c>
      <c r="N34" s="143" t="str">
        <f t="shared" si="85"/>
        <v>нд</v>
      </c>
      <c r="O34" s="90" t="str">
        <f t="shared" si="26"/>
        <v>нд</v>
      </c>
      <c r="P34" s="144" t="str">
        <f t="shared" si="85"/>
        <v>нд</v>
      </c>
      <c r="Q34" s="90" t="str">
        <f t="shared" si="5"/>
        <v>нд</v>
      </c>
      <c r="R34" s="144" t="str">
        <f t="shared" si="85"/>
        <v>нд</v>
      </c>
      <c r="S34" s="90" t="str">
        <f t="shared" si="7"/>
        <v>нд</v>
      </c>
      <c r="T34" s="144" t="str">
        <f t="shared" si="85"/>
        <v>нд</v>
      </c>
      <c r="U34" s="91" t="str">
        <f t="shared" si="16"/>
        <v>нд</v>
      </c>
      <c r="V34" s="144" t="str">
        <f t="shared" si="85"/>
        <v>нд</v>
      </c>
      <c r="W34" s="92" t="str">
        <f t="shared" si="10"/>
        <v>нд</v>
      </c>
      <c r="X34" s="242"/>
    </row>
    <row r="35" spans="1:24" ht="120" customHeight="1">
      <c r="A35" s="116" t="s">
        <v>166</v>
      </c>
      <c r="B35" s="10" t="s">
        <v>167</v>
      </c>
      <c r="C35" s="171" t="s">
        <v>168</v>
      </c>
      <c r="D35" s="195" t="str">
        <f>IF(NOT(SUM(E35,F35,G35,H35)=0),SUM(E35,F35,G35,H35),"нд")</f>
        <v>нд</v>
      </c>
      <c r="E35" s="45" t="s">
        <v>24</v>
      </c>
      <c r="F35" s="45" t="s">
        <v>24</v>
      </c>
      <c r="G35" s="45" t="s">
        <v>24</v>
      </c>
      <c r="H35" s="45" t="s">
        <v>24</v>
      </c>
      <c r="I35" s="44" t="str">
        <f>IF(NOT(SUM(J35,K35,L35,M35)=0),SUM(J35,K35,L35,M35),"нд")</f>
        <v>нд</v>
      </c>
      <c r="J35" s="45" t="s">
        <v>24</v>
      </c>
      <c r="K35" s="45" t="s">
        <v>24</v>
      </c>
      <c r="L35" s="45" t="s">
        <v>24</v>
      </c>
      <c r="M35" s="196" t="s">
        <v>24</v>
      </c>
      <c r="N35" s="77" t="str">
        <f>IF(NOT(SUM(P35,R35,T35,V35)=0),SUM(P35,R35,T35,V35),"нд")</f>
        <v>нд</v>
      </c>
      <c r="O35" s="69" t="str">
        <f t="shared" si="26"/>
        <v>нд</v>
      </c>
      <c r="P35" s="70" t="str">
        <f>IF(SUM(H35)-SUM(C35)=0,"нд",SUM(H35)-SUM(C35))</f>
        <v>нд</v>
      </c>
      <c r="Q35" s="69" t="str">
        <f t="shared" si="5"/>
        <v>нд</v>
      </c>
      <c r="R35" s="70" t="str">
        <f>IF(SUM(J35)-SUM(E35)=0,"нд",SUM(J35)-SUM(E35))</f>
        <v>нд</v>
      </c>
      <c r="S35" s="69" t="str">
        <f t="shared" si="7"/>
        <v>нд</v>
      </c>
      <c r="T35" s="70" t="str">
        <f>IF(SUM(L35)-SUM(G35)=0,"нд",SUM(L35)-SUM(G35))</f>
        <v>нд</v>
      </c>
      <c r="U35" s="71" t="str">
        <f t="shared" si="16"/>
        <v>нд</v>
      </c>
      <c r="V35" s="70" t="str">
        <f>IF(SUM(M35)-SUM(H35)=0,"нд",SUM(M35)-SUM(H35))</f>
        <v>нд</v>
      </c>
      <c r="W35" s="74" t="str">
        <f t="shared" si="10"/>
        <v>нд</v>
      </c>
      <c r="X35" s="242"/>
    </row>
    <row r="36" spans="1:24">
      <c r="A36" s="111" t="s">
        <v>48</v>
      </c>
      <c r="B36" s="9" t="s">
        <v>65</v>
      </c>
      <c r="C36" s="166" t="s">
        <v>23</v>
      </c>
      <c r="D36" s="156" t="str">
        <f t="shared" ref="D36:V36" si="86">IF(NOT(SUM(D37:D38)=0),SUM(D37:D38),"нд")</f>
        <v>нд</v>
      </c>
      <c r="E36" s="39" t="str">
        <f t="shared" si="86"/>
        <v>нд</v>
      </c>
      <c r="F36" s="39" t="str">
        <f t="shared" si="86"/>
        <v>нд</v>
      </c>
      <c r="G36" s="39" t="str">
        <f t="shared" si="86"/>
        <v>нд</v>
      </c>
      <c r="H36" s="39" t="str">
        <f t="shared" si="86"/>
        <v>нд</v>
      </c>
      <c r="I36" s="39" t="str">
        <f t="shared" si="86"/>
        <v>нд</v>
      </c>
      <c r="J36" s="39" t="str">
        <f t="shared" si="86"/>
        <v>нд</v>
      </c>
      <c r="K36" s="39" t="str">
        <f t="shared" si="86"/>
        <v>нд</v>
      </c>
      <c r="L36" s="39" t="str">
        <f t="shared" ref="L36" si="87">IF(NOT(SUM(L37:L38)=0),SUM(L37:L38),"нд")</f>
        <v>нд</v>
      </c>
      <c r="M36" s="190" t="str">
        <f t="shared" si="86"/>
        <v>нд</v>
      </c>
      <c r="N36" s="150" t="str">
        <f t="shared" si="86"/>
        <v>нд</v>
      </c>
      <c r="O36" s="84" t="str">
        <f t="shared" si="26"/>
        <v>нд</v>
      </c>
      <c r="P36" s="83" t="str">
        <f t="shared" si="86"/>
        <v>нд</v>
      </c>
      <c r="Q36" s="84" t="str">
        <f t="shared" si="5"/>
        <v>нд</v>
      </c>
      <c r="R36" s="83" t="str">
        <f t="shared" si="86"/>
        <v>нд</v>
      </c>
      <c r="S36" s="84" t="str">
        <f t="shared" si="7"/>
        <v>нд</v>
      </c>
      <c r="T36" s="83" t="str">
        <f t="shared" si="86"/>
        <v>нд</v>
      </c>
      <c r="U36" s="85" t="str">
        <f t="shared" si="16"/>
        <v>нд</v>
      </c>
      <c r="V36" s="83" t="str">
        <f t="shared" si="86"/>
        <v>нд</v>
      </c>
      <c r="W36" s="86" t="str">
        <f t="shared" si="10"/>
        <v>нд</v>
      </c>
      <c r="X36" s="242"/>
    </row>
    <row r="37" spans="1:24" ht="31.5">
      <c r="A37" s="116" t="s">
        <v>169</v>
      </c>
      <c r="B37" s="16" t="s">
        <v>139</v>
      </c>
      <c r="C37" s="171" t="s">
        <v>140</v>
      </c>
      <c r="D37" s="195" t="str">
        <f>IF(NOT(SUM(E37,F37,G37,H37)=0),SUM(E37,F37,G37,H37),"нд")</f>
        <v>нд</v>
      </c>
      <c r="E37" s="46" t="s">
        <v>24</v>
      </c>
      <c r="F37" s="46" t="s">
        <v>24</v>
      </c>
      <c r="G37" s="46" t="s">
        <v>24</v>
      </c>
      <c r="H37" s="46" t="s">
        <v>24</v>
      </c>
      <c r="I37" s="44" t="str">
        <f>IF(NOT(SUM(J37,K37,L37,M37)=0),SUM(J37,K37,L37,M37),"нд")</f>
        <v>нд</v>
      </c>
      <c r="J37" s="46" t="s">
        <v>24</v>
      </c>
      <c r="K37" s="46" t="s">
        <v>24</v>
      </c>
      <c r="L37" s="46" t="s">
        <v>24</v>
      </c>
      <c r="M37" s="197" t="s">
        <v>24</v>
      </c>
      <c r="N37" s="77" t="str">
        <f>IF(NOT(SUM(P37,R37,T37,V37)=0),SUM(P37,R37,T37,V37),"нд")</f>
        <v>нд</v>
      </c>
      <c r="O37" s="69" t="str">
        <f t="shared" si="26"/>
        <v>нд</v>
      </c>
      <c r="P37" s="70" t="str">
        <f>IF(SUM(H37)-SUM(C37)=0,"нд",SUM(H37)-SUM(C37))</f>
        <v>нд</v>
      </c>
      <c r="Q37" s="69" t="str">
        <f t="shared" si="5"/>
        <v>нд</v>
      </c>
      <c r="R37" s="70" t="str">
        <f>IF(SUM(J37)-SUM(E37)=0,"нд",SUM(J37)-SUM(E37))</f>
        <v>нд</v>
      </c>
      <c r="S37" s="69" t="str">
        <f t="shared" si="7"/>
        <v>нд</v>
      </c>
      <c r="T37" s="70" t="str">
        <f>IF(SUM(L37)-SUM(G37)=0,"нд",SUM(L37)-SUM(G37))</f>
        <v>нд</v>
      </c>
      <c r="U37" s="71" t="str">
        <f t="shared" si="16"/>
        <v>нд</v>
      </c>
      <c r="V37" s="70" t="str">
        <f>IF(SUM(M37)-SUM(H37)=0,"нд",SUM(M37)-SUM(H37))</f>
        <v>нд</v>
      </c>
      <c r="W37" s="74" t="str">
        <f t="shared" si="10"/>
        <v>нд</v>
      </c>
      <c r="X37" s="242"/>
    </row>
    <row r="38" spans="1:24" ht="63">
      <c r="A38" s="116" t="s">
        <v>170</v>
      </c>
      <c r="B38" s="7" t="s">
        <v>171</v>
      </c>
      <c r="C38" s="171" t="s">
        <v>172</v>
      </c>
      <c r="D38" s="195" t="str">
        <f>IF(NOT(SUM(E38,F38,G38,H38)=0),SUM(E38,F38,G38,H38),"нд")</f>
        <v>нд</v>
      </c>
      <c r="E38" s="45" t="s">
        <v>24</v>
      </c>
      <c r="F38" s="45" t="s">
        <v>24</v>
      </c>
      <c r="G38" s="45" t="s">
        <v>24</v>
      </c>
      <c r="H38" s="45" t="s">
        <v>24</v>
      </c>
      <c r="I38" s="44" t="str">
        <f>IF(NOT(SUM(J38,K38,L38,M38)=0),SUM(J38,K38,L38,M38),"нд")</f>
        <v>нд</v>
      </c>
      <c r="J38" s="45" t="s">
        <v>24</v>
      </c>
      <c r="K38" s="45" t="s">
        <v>24</v>
      </c>
      <c r="L38" s="45" t="s">
        <v>24</v>
      </c>
      <c r="M38" s="196" t="s">
        <v>24</v>
      </c>
      <c r="N38" s="77" t="str">
        <f>IF(NOT(SUM(P38,R38,T38,V38)=0),SUM(P38,R38,T38,V38),"нд")</f>
        <v>нд</v>
      </c>
      <c r="O38" s="69" t="str">
        <f t="shared" si="26"/>
        <v>нд</v>
      </c>
      <c r="P38" s="70" t="str">
        <f>IF(SUM(H38)-SUM(C38)=0,"нд",SUM(H38)-SUM(C38))</f>
        <v>нд</v>
      </c>
      <c r="Q38" s="69" t="str">
        <f t="shared" si="5"/>
        <v>нд</v>
      </c>
      <c r="R38" s="70" t="str">
        <f>IF(SUM(J38)-SUM(E38)=0,"нд",SUM(J38)-SUM(E38))</f>
        <v>нд</v>
      </c>
      <c r="S38" s="69" t="str">
        <f t="shared" si="7"/>
        <v>нд</v>
      </c>
      <c r="T38" s="70" t="str">
        <f>IF(SUM(L38)-SUM(G38)=0,"нд",SUM(L38)-SUM(G38))</f>
        <v>нд</v>
      </c>
      <c r="U38" s="71" t="str">
        <f t="shared" si="16"/>
        <v>нд</v>
      </c>
      <c r="V38" s="70" t="str">
        <f>IF(SUM(M38)-SUM(H38)=0,"нд",SUM(M38)-SUM(H38))</f>
        <v>нд</v>
      </c>
      <c r="W38" s="74" t="str">
        <f t="shared" si="10"/>
        <v>нд</v>
      </c>
      <c r="X38" s="242"/>
    </row>
    <row r="39" spans="1:24" ht="47.25">
      <c r="A39" s="115" t="s">
        <v>53</v>
      </c>
      <c r="B39" s="15" t="s">
        <v>173</v>
      </c>
      <c r="C39" s="170" t="s">
        <v>23</v>
      </c>
      <c r="D39" s="76" t="str">
        <f t="shared" ref="D39:V39" si="88">IF(NOT(SUM(D40)=0),SUM(D40),"нд")</f>
        <v>нд</v>
      </c>
      <c r="E39" s="43" t="str">
        <f t="shared" si="88"/>
        <v>нд</v>
      </c>
      <c r="F39" s="43" t="str">
        <f t="shared" si="88"/>
        <v>нд</v>
      </c>
      <c r="G39" s="43" t="str">
        <f t="shared" si="88"/>
        <v>нд</v>
      </c>
      <c r="H39" s="43" t="str">
        <f t="shared" si="88"/>
        <v>нд</v>
      </c>
      <c r="I39" s="43" t="str">
        <f t="shared" si="88"/>
        <v>нд</v>
      </c>
      <c r="J39" s="43" t="str">
        <f t="shared" si="88"/>
        <v>нд</v>
      </c>
      <c r="K39" s="43" t="str">
        <f t="shared" si="88"/>
        <v>нд</v>
      </c>
      <c r="L39" s="43" t="str">
        <f t="shared" si="88"/>
        <v>нд</v>
      </c>
      <c r="M39" s="194" t="str">
        <f t="shared" si="88"/>
        <v>нд</v>
      </c>
      <c r="N39" s="151" t="str">
        <f t="shared" si="88"/>
        <v>нд</v>
      </c>
      <c r="O39" s="67" t="str">
        <f t="shared" si="26"/>
        <v>нд</v>
      </c>
      <c r="P39" s="72" t="str">
        <f t="shared" si="88"/>
        <v>нд</v>
      </c>
      <c r="Q39" s="67" t="str">
        <f t="shared" si="5"/>
        <v>нд</v>
      </c>
      <c r="R39" s="72" t="str">
        <f t="shared" si="88"/>
        <v>нд</v>
      </c>
      <c r="S39" s="67" t="str">
        <f t="shared" si="7"/>
        <v>нд</v>
      </c>
      <c r="T39" s="72" t="str">
        <f t="shared" si="88"/>
        <v>нд</v>
      </c>
      <c r="U39" s="71" t="str">
        <f t="shared" si="16"/>
        <v>нд</v>
      </c>
      <c r="V39" s="72" t="str">
        <f t="shared" si="88"/>
        <v>нд</v>
      </c>
      <c r="W39" s="104" t="str">
        <f t="shared" si="10"/>
        <v>нд</v>
      </c>
      <c r="X39" s="242"/>
    </row>
    <row r="40" spans="1:24">
      <c r="A40" s="111" t="s">
        <v>174</v>
      </c>
      <c r="B40" s="9" t="s">
        <v>65</v>
      </c>
      <c r="C40" s="166" t="s">
        <v>23</v>
      </c>
      <c r="D40" s="156" t="str">
        <f t="shared" ref="D40:M40" si="89">IF(NOT(SUM(D41:D43)=0),SUM(D41:D43),"нд")</f>
        <v>нд</v>
      </c>
      <c r="E40" s="39" t="str">
        <f t="shared" si="89"/>
        <v>нд</v>
      </c>
      <c r="F40" s="39" t="str">
        <f t="shared" si="89"/>
        <v>нд</v>
      </c>
      <c r="G40" s="39" t="str">
        <f t="shared" si="89"/>
        <v>нд</v>
      </c>
      <c r="H40" s="39" t="str">
        <f t="shared" si="89"/>
        <v>нд</v>
      </c>
      <c r="I40" s="39" t="str">
        <f t="shared" si="89"/>
        <v>нд</v>
      </c>
      <c r="J40" s="39" t="str">
        <f t="shared" si="89"/>
        <v>нд</v>
      </c>
      <c r="K40" s="39" t="str">
        <f t="shared" si="89"/>
        <v>нд</v>
      </c>
      <c r="L40" s="39" t="str">
        <f t="shared" ref="L40" si="90">IF(NOT(SUM(L41:L43)=0),SUM(L41:L43),"нд")</f>
        <v>нд</v>
      </c>
      <c r="M40" s="190" t="str">
        <f t="shared" si="89"/>
        <v>нд</v>
      </c>
      <c r="N40" s="152" t="str">
        <f t="shared" ref="N40" si="91">IF(NOT(SUM(N41:N43)=0),SUM(N41:N43),"нд")</f>
        <v>нд</v>
      </c>
      <c r="O40" s="133" t="str">
        <f t="shared" si="26"/>
        <v>нд</v>
      </c>
      <c r="P40" s="135" t="str">
        <f t="shared" ref="P40" si="92">IF(NOT(SUM(P41:P43)=0),SUM(P41:P43),"нд")</f>
        <v>нд</v>
      </c>
      <c r="Q40" s="133" t="str">
        <f t="shared" si="5"/>
        <v>нд</v>
      </c>
      <c r="R40" s="135" t="str">
        <f t="shared" ref="R40" si="93">IF(NOT(SUM(R41:R43)=0),SUM(R41:R43),"нд")</f>
        <v>нд</v>
      </c>
      <c r="S40" s="133" t="str">
        <f t="shared" si="7"/>
        <v>нд</v>
      </c>
      <c r="T40" s="135" t="str">
        <f t="shared" ref="T40" si="94">IF(NOT(SUM(T41:T43)=0),SUM(T41:T43),"нд")</f>
        <v>нд</v>
      </c>
      <c r="U40" s="85" t="str">
        <f t="shared" si="16"/>
        <v>нд</v>
      </c>
      <c r="V40" s="135" t="str">
        <f t="shared" ref="V40" si="95">IF(NOT(SUM(V41:V43)=0),SUM(V41:V43),"нд")</f>
        <v>нд</v>
      </c>
      <c r="W40" s="134" t="str">
        <f t="shared" si="10"/>
        <v>нд</v>
      </c>
      <c r="X40" s="242"/>
    </row>
    <row r="41" spans="1:24" ht="31.5">
      <c r="A41" s="116" t="s">
        <v>175</v>
      </c>
      <c r="B41" s="16" t="s">
        <v>141</v>
      </c>
      <c r="C41" s="171" t="s">
        <v>142</v>
      </c>
      <c r="D41" s="195" t="str">
        <f>IF(NOT(SUM(E41,F41,G41,H41)=0),SUM(E41,F41,G41,H41),"нд")</f>
        <v>нд</v>
      </c>
      <c r="E41" s="46" t="s">
        <v>24</v>
      </c>
      <c r="F41" s="46" t="s">
        <v>24</v>
      </c>
      <c r="G41" s="46" t="s">
        <v>24</v>
      </c>
      <c r="H41" s="46" t="s">
        <v>24</v>
      </c>
      <c r="I41" s="44" t="str">
        <f>IF(NOT(SUM(J41,K41,L41,M41)=0),SUM(J41,K41,L41,M41),"нд")</f>
        <v>нд</v>
      </c>
      <c r="J41" s="46" t="s">
        <v>24</v>
      </c>
      <c r="K41" s="46" t="s">
        <v>24</v>
      </c>
      <c r="L41" s="46" t="s">
        <v>24</v>
      </c>
      <c r="M41" s="197" t="s">
        <v>24</v>
      </c>
      <c r="N41" s="77" t="str">
        <f>IF(NOT(SUM(P41,R41,T41,V41)=0),SUM(P41,R41,T41,V41),"нд")</f>
        <v>нд</v>
      </c>
      <c r="O41" s="69" t="str">
        <f t="shared" si="26"/>
        <v>нд</v>
      </c>
      <c r="P41" s="70" t="str">
        <f>IF(SUM(H41)-SUM(C41)=0,"нд",SUM(H41)-SUM(C41))</f>
        <v>нд</v>
      </c>
      <c r="Q41" s="69" t="str">
        <f t="shared" si="5"/>
        <v>нд</v>
      </c>
      <c r="R41" s="70" t="str">
        <f>IF(SUM(J41)-SUM(E41)=0,"нд",SUM(J41)-SUM(E41))</f>
        <v>нд</v>
      </c>
      <c r="S41" s="69" t="str">
        <f t="shared" si="7"/>
        <v>нд</v>
      </c>
      <c r="T41" s="70" t="str">
        <f>IF(SUM(L41)-SUM(G41)=0,"нд",SUM(L41)-SUM(G41))</f>
        <v>нд</v>
      </c>
      <c r="U41" s="71" t="str">
        <f t="shared" si="16"/>
        <v>нд</v>
      </c>
      <c r="V41" s="70" t="str">
        <f>IF(SUM(M41)-SUM(H41)=0,"нд",SUM(M41)-SUM(H41))</f>
        <v>нд</v>
      </c>
      <c r="W41" s="74" t="str">
        <f t="shared" si="10"/>
        <v>нд</v>
      </c>
      <c r="X41" s="242"/>
    </row>
    <row r="42" spans="1:24" ht="94.5">
      <c r="A42" s="116" t="s">
        <v>176</v>
      </c>
      <c r="B42" s="16" t="s">
        <v>177</v>
      </c>
      <c r="C42" s="171" t="s">
        <v>178</v>
      </c>
      <c r="D42" s="195" t="str">
        <f>IF(NOT(SUM(E42,F42,G42,H42)=0),SUM(E42,F42,G42,H42),"нд")</f>
        <v>нд</v>
      </c>
      <c r="E42" s="45" t="s">
        <v>24</v>
      </c>
      <c r="F42" s="45" t="s">
        <v>24</v>
      </c>
      <c r="G42" s="45" t="s">
        <v>24</v>
      </c>
      <c r="H42" s="45" t="s">
        <v>24</v>
      </c>
      <c r="I42" s="44" t="str">
        <f>IF(NOT(SUM(J42,K42,L42,M42)=0),SUM(J42,K42,L42,M42),"нд")</f>
        <v>нд</v>
      </c>
      <c r="J42" s="45" t="s">
        <v>24</v>
      </c>
      <c r="K42" s="45" t="s">
        <v>24</v>
      </c>
      <c r="L42" s="45" t="s">
        <v>24</v>
      </c>
      <c r="M42" s="196" t="s">
        <v>24</v>
      </c>
      <c r="N42" s="77" t="str">
        <f>IF(NOT(SUM(P42,R42,T42,V42)=0),SUM(P42,R42,T42,V42),"нд")</f>
        <v>нд</v>
      </c>
      <c r="O42" s="69" t="str">
        <f t="shared" si="26"/>
        <v>нд</v>
      </c>
      <c r="P42" s="70" t="str">
        <f>IF(SUM(H42)-SUM(C42)=0,"нд",SUM(H42)-SUM(C42))</f>
        <v>нд</v>
      </c>
      <c r="Q42" s="69" t="str">
        <f t="shared" si="5"/>
        <v>нд</v>
      </c>
      <c r="R42" s="70" t="str">
        <f>IF(SUM(J42)-SUM(E42)=0,"нд",SUM(J42)-SUM(E42))</f>
        <v>нд</v>
      </c>
      <c r="S42" s="69" t="str">
        <f t="shared" si="7"/>
        <v>нд</v>
      </c>
      <c r="T42" s="70" t="str">
        <f>IF(SUM(L42)-SUM(G42)=0,"нд",SUM(L42)-SUM(G42))</f>
        <v>нд</v>
      </c>
      <c r="U42" s="71" t="str">
        <f t="shared" si="16"/>
        <v>нд</v>
      </c>
      <c r="V42" s="70" t="str">
        <f>IF(SUM(M42)-SUM(H42)=0,"нд",SUM(M42)-SUM(H42))</f>
        <v>нд</v>
      </c>
      <c r="W42" s="74" t="str">
        <f t="shared" si="10"/>
        <v>нд</v>
      </c>
      <c r="X42" s="242"/>
    </row>
    <row r="43" spans="1:24" ht="47.25">
      <c r="A43" s="116" t="s">
        <v>179</v>
      </c>
      <c r="B43" s="16" t="s">
        <v>435</v>
      </c>
      <c r="C43" s="171" t="s">
        <v>180</v>
      </c>
      <c r="D43" s="195" t="str">
        <f>IF(NOT(SUM(E43,F43,G43,H43)=0),SUM(E43,F43,G43,H43),"нд")</f>
        <v>нд</v>
      </c>
      <c r="E43" s="45" t="s">
        <v>24</v>
      </c>
      <c r="F43" s="45" t="s">
        <v>24</v>
      </c>
      <c r="G43" s="45" t="s">
        <v>24</v>
      </c>
      <c r="H43" s="45" t="s">
        <v>24</v>
      </c>
      <c r="I43" s="44" t="str">
        <f>IF(NOT(SUM(J43,K43,L43,M43)=0),SUM(J43,K43,L43,M43),"нд")</f>
        <v>нд</v>
      </c>
      <c r="J43" s="45" t="s">
        <v>24</v>
      </c>
      <c r="K43" s="45" t="s">
        <v>24</v>
      </c>
      <c r="L43" s="45" t="s">
        <v>24</v>
      </c>
      <c r="M43" s="196" t="s">
        <v>24</v>
      </c>
      <c r="N43" s="77" t="str">
        <f>IF(NOT(SUM(P43,R43,T43,V43)=0),SUM(P43,R43,T43,V43),"нд")</f>
        <v>нд</v>
      </c>
      <c r="O43" s="69" t="str">
        <f t="shared" si="26"/>
        <v>нд</v>
      </c>
      <c r="P43" s="70" t="str">
        <f>IF(SUM(H43)-SUM(C43)=0,"нд",SUM(H43)-SUM(C43))</f>
        <v>нд</v>
      </c>
      <c r="Q43" s="69" t="str">
        <f t="shared" si="5"/>
        <v>нд</v>
      </c>
      <c r="R43" s="70" t="str">
        <f>IF(SUM(J43)-SUM(E43)=0,"нд",SUM(J43)-SUM(E43))</f>
        <v>нд</v>
      </c>
      <c r="S43" s="69" t="str">
        <f t="shared" si="7"/>
        <v>нд</v>
      </c>
      <c r="T43" s="70" t="str">
        <f>IF(SUM(L43)-SUM(G43)=0,"нд",SUM(L43)-SUM(G43))</f>
        <v>нд</v>
      </c>
      <c r="U43" s="71" t="str">
        <f t="shared" si="16"/>
        <v>нд</v>
      </c>
      <c r="V43" s="70" t="str">
        <f>IF(SUM(M43)-SUM(H43)=0,"нд",SUM(M43)-SUM(H43))</f>
        <v>нд</v>
      </c>
      <c r="W43" s="74" t="str">
        <f t="shared" si="10"/>
        <v>нд</v>
      </c>
      <c r="X43" s="242"/>
    </row>
    <row r="44" spans="1:24" ht="47.25">
      <c r="A44" s="115" t="s">
        <v>181</v>
      </c>
      <c r="B44" s="15" t="s">
        <v>182</v>
      </c>
      <c r="C44" s="170" t="s">
        <v>23</v>
      </c>
      <c r="D44" s="76" t="str">
        <f t="shared" ref="D44:V44" si="96">IF(NOT(SUM(D45)=0),SUM(D45),"нд")</f>
        <v>нд</v>
      </c>
      <c r="E44" s="43" t="str">
        <f t="shared" si="96"/>
        <v>нд</v>
      </c>
      <c r="F44" s="43" t="str">
        <f t="shared" si="96"/>
        <v>нд</v>
      </c>
      <c r="G44" s="43" t="str">
        <f t="shared" si="96"/>
        <v>нд</v>
      </c>
      <c r="H44" s="43" t="str">
        <f t="shared" si="96"/>
        <v>нд</v>
      </c>
      <c r="I44" s="43" t="str">
        <f t="shared" si="96"/>
        <v>нд</v>
      </c>
      <c r="J44" s="43" t="str">
        <f t="shared" si="96"/>
        <v>нд</v>
      </c>
      <c r="K44" s="43" t="str">
        <f t="shared" si="96"/>
        <v>нд</v>
      </c>
      <c r="L44" s="43" t="str">
        <f t="shared" si="96"/>
        <v>нд</v>
      </c>
      <c r="M44" s="194" t="str">
        <f t="shared" si="96"/>
        <v>нд</v>
      </c>
      <c r="N44" s="151" t="str">
        <f t="shared" si="96"/>
        <v>нд</v>
      </c>
      <c r="O44" s="67" t="str">
        <f t="shared" si="26"/>
        <v>нд</v>
      </c>
      <c r="P44" s="72" t="str">
        <f t="shared" si="96"/>
        <v>нд</v>
      </c>
      <c r="Q44" s="67" t="str">
        <f t="shared" si="5"/>
        <v>нд</v>
      </c>
      <c r="R44" s="72" t="str">
        <f t="shared" si="96"/>
        <v>нд</v>
      </c>
      <c r="S44" s="67" t="str">
        <f t="shared" si="7"/>
        <v>нд</v>
      </c>
      <c r="T44" s="72" t="str">
        <f t="shared" si="96"/>
        <v>нд</v>
      </c>
      <c r="U44" s="103" t="str">
        <f t="shared" si="16"/>
        <v>нд</v>
      </c>
      <c r="V44" s="72" t="str">
        <f t="shared" si="96"/>
        <v>нд</v>
      </c>
      <c r="W44" s="104" t="str">
        <f t="shared" si="10"/>
        <v>нд</v>
      </c>
      <c r="X44" s="242"/>
    </row>
    <row r="45" spans="1:24">
      <c r="A45" s="112" t="s">
        <v>24</v>
      </c>
      <c r="B45" s="11" t="s">
        <v>24</v>
      </c>
      <c r="C45" s="172" t="s">
        <v>24</v>
      </c>
      <c r="D45" s="198" t="s">
        <v>24</v>
      </c>
      <c r="E45" s="47" t="s">
        <v>24</v>
      </c>
      <c r="F45" s="47" t="s">
        <v>24</v>
      </c>
      <c r="G45" s="47" t="s">
        <v>24</v>
      </c>
      <c r="H45" s="47" t="s">
        <v>24</v>
      </c>
      <c r="I45" s="47" t="s">
        <v>24</v>
      </c>
      <c r="J45" s="47" t="s">
        <v>24</v>
      </c>
      <c r="K45" s="47" t="s">
        <v>24</v>
      </c>
      <c r="L45" s="47" t="s">
        <v>24</v>
      </c>
      <c r="M45" s="199" t="s">
        <v>24</v>
      </c>
      <c r="N45" s="77" t="str">
        <f>IF(NOT(SUM(P45,R45,T45,V45)=0),SUM(P45,R45,T45,V45),"нд")</f>
        <v>нд</v>
      </c>
      <c r="O45" s="69" t="str">
        <f t="shared" ref="O45" si="97">IF(NOT(IFERROR(ROUND((I45-D45)/D45*100,2),"нд")=0),IFERROR(ROUND((I45-D45)/D45*100,2),"нд"),"нд")</f>
        <v>нд</v>
      </c>
      <c r="P45" s="70" t="str">
        <f>IF(SUM(H45)-SUM(C45)=0,"нд",SUM(H45)-SUM(C45))</f>
        <v>нд</v>
      </c>
      <c r="Q45" s="69" t="str">
        <f t="shared" ref="Q45" si="98">IF(NOT(IFERROR(ROUND((J45-E45)/E45*100,2),"нд")=0),IFERROR(ROUND((J45-E45)/E45*100,2),"нд"),"нд")</f>
        <v>нд</v>
      </c>
      <c r="R45" s="70" t="str">
        <f>IF(SUM(J45)-SUM(E45)=0,"нд",SUM(J45)-SUM(E45))</f>
        <v>нд</v>
      </c>
      <c r="S45" s="69" t="str">
        <f t="shared" ref="S45" si="99">IF(NOT(IFERROR(ROUND((K45-F45)/F45*100,2),"нд")=0),IFERROR(ROUND((K45-F45)/F45*100,2),"нд"),"нд")</f>
        <v>нд</v>
      </c>
      <c r="T45" s="70" t="str">
        <f>IF(SUM(L45)-SUM(G45)=0,"нд",SUM(L45)-SUM(G45))</f>
        <v>нд</v>
      </c>
      <c r="U45" s="71" t="str">
        <f t="shared" si="16"/>
        <v>нд</v>
      </c>
      <c r="V45" s="70" t="str">
        <f>IF(SUM(M45)-SUM(H45)=0,"нд",SUM(M45)-SUM(H45))</f>
        <v>нд</v>
      </c>
      <c r="W45" s="74" t="str">
        <f t="shared" ref="W45" si="100">IF(NOT(IFERROR(ROUND((M45-H45)/H45*100,2),"нд")=0),IFERROR(ROUND((M45-H45)/H45*100,2),"нд"),"нд")</f>
        <v>нд</v>
      </c>
      <c r="X45" s="242"/>
    </row>
    <row r="46" spans="1:24" ht="31.5">
      <c r="A46" s="114" t="s">
        <v>183</v>
      </c>
      <c r="B46" s="14" t="s">
        <v>184</v>
      </c>
      <c r="C46" s="169" t="s">
        <v>23</v>
      </c>
      <c r="D46" s="157" t="str">
        <f t="shared" ref="D46:M46" si="101">IF(NOT(SUM(D47,D49)=0),SUM(D47,D49),"нд")</f>
        <v>нд</v>
      </c>
      <c r="E46" s="42" t="str">
        <f t="shared" si="101"/>
        <v>нд</v>
      </c>
      <c r="F46" s="42" t="str">
        <f t="shared" si="101"/>
        <v>нд</v>
      </c>
      <c r="G46" s="42" t="str">
        <f t="shared" si="101"/>
        <v>нд</v>
      </c>
      <c r="H46" s="42" t="str">
        <f t="shared" si="101"/>
        <v>нд</v>
      </c>
      <c r="I46" s="42" t="str">
        <f t="shared" si="101"/>
        <v>нд</v>
      </c>
      <c r="J46" s="42" t="str">
        <f t="shared" si="101"/>
        <v>нд</v>
      </c>
      <c r="K46" s="42" t="str">
        <f t="shared" si="101"/>
        <v>нд</v>
      </c>
      <c r="L46" s="42" t="str">
        <f t="shared" ref="L46:N46" si="102">IF(NOT(SUM(L47,L49)=0),SUM(L47,L49),"нд")</f>
        <v>нд</v>
      </c>
      <c r="M46" s="193" t="str">
        <f t="shared" si="101"/>
        <v>нд</v>
      </c>
      <c r="N46" s="142" t="str">
        <f t="shared" si="102"/>
        <v>нд</v>
      </c>
      <c r="O46" s="106" t="str">
        <f t="shared" si="26"/>
        <v>нд</v>
      </c>
      <c r="P46" s="105" t="str">
        <f t="shared" ref="P46" si="103">IF(NOT(SUM(P47,P49)=0),SUM(P47,P49),"нд")</f>
        <v>нд</v>
      </c>
      <c r="Q46" s="106" t="str">
        <f t="shared" si="5"/>
        <v>нд</v>
      </c>
      <c r="R46" s="105" t="str">
        <f t="shared" ref="R46" si="104">IF(NOT(SUM(R47,R49)=0),SUM(R47,R49),"нд")</f>
        <v>нд</v>
      </c>
      <c r="S46" s="106" t="str">
        <f t="shared" si="7"/>
        <v>нд</v>
      </c>
      <c r="T46" s="105" t="str">
        <f t="shared" ref="T46" si="105">IF(NOT(SUM(T47,T49)=0),SUM(T47,T49),"нд")</f>
        <v>нд</v>
      </c>
      <c r="U46" s="71" t="str">
        <f t="shared" si="16"/>
        <v>нд</v>
      </c>
      <c r="V46" s="105" t="str">
        <f t="shared" ref="V46" si="106">IF(NOT(SUM(V47,V49)=0),SUM(V47,V49),"нд")</f>
        <v>нд</v>
      </c>
      <c r="W46" s="108" t="str">
        <f t="shared" si="10"/>
        <v>нд</v>
      </c>
      <c r="X46" s="242"/>
    </row>
    <row r="47" spans="1:24" ht="63">
      <c r="A47" s="115" t="s">
        <v>185</v>
      </c>
      <c r="B47" s="15" t="s">
        <v>186</v>
      </c>
      <c r="C47" s="170" t="s">
        <v>23</v>
      </c>
      <c r="D47" s="76" t="str">
        <f t="shared" ref="D47:V47" si="107">IF(NOT(SUM(D48)=0),SUM(D48),"нд")</f>
        <v>нд</v>
      </c>
      <c r="E47" s="43" t="str">
        <f t="shared" si="107"/>
        <v>нд</v>
      </c>
      <c r="F47" s="43" t="str">
        <f t="shared" si="107"/>
        <v>нд</v>
      </c>
      <c r="G47" s="43" t="str">
        <f t="shared" si="107"/>
        <v>нд</v>
      </c>
      <c r="H47" s="43" t="str">
        <f t="shared" si="107"/>
        <v>нд</v>
      </c>
      <c r="I47" s="43" t="str">
        <f t="shared" si="107"/>
        <v>нд</v>
      </c>
      <c r="J47" s="43" t="str">
        <f t="shared" si="107"/>
        <v>нд</v>
      </c>
      <c r="K47" s="43" t="str">
        <f t="shared" si="107"/>
        <v>нд</v>
      </c>
      <c r="L47" s="43" t="str">
        <f t="shared" si="107"/>
        <v>нд</v>
      </c>
      <c r="M47" s="194" t="str">
        <f t="shared" si="107"/>
        <v>нд</v>
      </c>
      <c r="N47" s="76" t="str">
        <f t="shared" si="107"/>
        <v>нд</v>
      </c>
      <c r="O47" s="67" t="str">
        <f t="shared" si="26"/>
        <v>нд</v>
      </c>
      <c r="P47" s="43" t="str">
        <f t="shared" si="107"/>
        <v>нд</v>
      </c>
      <c r="Q47" s="67" t="str">
        <f t="shared" si="5"/>
        <v>нд</v>
      </c>
      <c r="R47" s="43" t="str">
        <f t="shared" si="107"/>
        <v>нд</v>
      </c>
      <c r="S47" s="67" t="str">
        <f t="shared" si="7"/>
        <v>нд</v>
      </c>
      <c r="T47" s="43" t="str">
        <f t="shared" si="107"/>
        <v>нд</v>
      </c>
      <c r="U47" s="71" t="str">
        <f t="shared" si="16"/>
        <v>нд</v>
      </c>
      <c r="V47" s="43" t="str">
        <f t="shared" si="107"/>
        <v>нд</v>
      </c>
      <c r="W47" s="104" t="str">
        <f t="shared" si="10"/>
        <v>нд</v>
      </c>
      <c r="X47" s="242"/>
    </row>
    <row r="48" spans="1:24">
      <c r="A48" s="112" t="s">
        <v>24</v>
      </c>
      <c r="B48" s="11" t="s">
        <v>24</v>
      </c>
      <c r="C48" s="172" t="s">
        <v>24</v>
      </c>
      <c r="D48" s="198" t="s">
        <v>24</v>
      </c>
      <c r="E48" s="47" t="s">
        <v>24</v>
      </c>
      <c r="F48" s="47" t="s">
        <v>24</v>
      </c>
      <c r="G48" s="47" t="s">
        <v>24</v>
      </c>
      <c r="H48" s="47" t="s">
        <v>24</v>
      </c>
      <c r="I48" s="47" t="s">
        <v>24</v>
      </c>
      <c r="J48" s="47" t="s">
        <v>24</v>
      </c>
      <c r="K48" s="47" t="s">
        <v>24</v>
      </c>
      <c r="L48" s="47" t="s">
        <v>24</v>
      </c>
      <c r="M48" s="199" t="s">
        <v>24</v>
      </c>
      <c r="N48" s="77" t="str">
        <f>IF(NOT(SUM(P48,R48,T48,V48)=0),SUM(P48,R48,T48,V48),"нд")</f>
        <v>нд</v>
      </c>
      <c r="O48" s="69" t="str">
        <f t="shared" si="26"/>
        <v>нд</v>
      </c>
      <c r="P48" s="70" t="str">
        <f>IF(SUM(H48)-SUM(C48)=0,"нд",SUM(H48)-SUM(C48))</f>
        <v>нд</v>
      </c>
      <c r="Q48" s="69" t="str">
        <f t="shared" si="5"/>
        <v>нд</v>
      </c>
      <c r="R48" s="70" t="str">
        <f>IF(SUM(J48)-SUM(E48)=0,"нд",SUM(J48)-SUM(E48))</f>
        <v>нд</v>
      </c>
      <c r="S48" s="69" t="str">
        <f t="shared" si="7"/>
        <v>нд</v>
      </c>
      <c r="T48" s="70" t="str">
        <f>IF(SUM(L48)-SUM(G48)=0,"нд",SUM(L48)-SUM(G48))</f>
        <v>нд</v>
      </c>
      <c r="U48" s="71" t="str">
        <f t="shared" si="16"/>
        <v>нд</v>
      </c>
      <c r="V48" s="70" t="str">
        <f>IF(SUM(M48)-SUM(H48)=0,"нд",SUM(M48)-SUM(H48))</f>
        <v>нд</v>
      </c>
      <c r="W48" s="74" t="str">
        <f t="shared" si="10"/>
        <v>нд</v>
      </c>
      <c r="X48" s="242"/>
    </row>
    <row r="49" spans="1:24" ht="31.5">
      <c r="A49" s="115" t="s">
        <v>187</v>
      </c>
      <c r="B49" s="15" t="s">
        <v>188</v>
      </c>
      <c r="C49" s="170" t="s">
        <v>23</v>
      </c>
      <c r="D49" s="76" t="str">
        <f t="shared" ref="D49:V49" si="108">IF(NOT(SUM(D50)=0),SUM(D50),"нд")</f>
        <v>нд</v>
      </c>
      <c r="E49" s="43" t="str">
        <f t="shared" si="108"/>
        <v>нд</v>
      </c>
      <c r="F49" s="43" t="str">
        <f t="shared" si="108"/>
        <v>нд</v>
      </c>
      <c r="G49" s="43" t="str">
        <f t="shared" si="108"/>
        <v>нд</v>
      </c>
      <c r="H49" s="43" t="str">
        <f t="shared" si="108"/>
        <v>нд</v>
      </c>
      <c r="I49" s="43" t="str">
        <f t="shared" si="108"/>
        <v>нд</v>
      </c>
      <c r="J49" s="43" t="str">
        <f t="shared" si="108"/>
        <v>нд</v>
      </c>
      <c r="K49" s="43" t="str">
        <f t="shared" si="108"/>
        <v>нд</v>
      </c>
      <c r="L49" s="43" t="str">
        <f t="shared" si="108"/>
        <v>нд</v>
      </c>
      <c r="M49" s="194" t="str">
        <f t="shared" si="108"/>
        <v>нд</v>
      </c>
      <c r="N49" s="76" t="str">
        <f t="shared" si="108"/>
        <v>нд</v>
      </c>
      <c r="O49" s="67" t="str">
        <f t="shared" si="26"/>
        <v>нд</v>
      </c>
      <c r="P49" s="43" t="str">
        <f t="shared" si="108"/>
        <v>нд</v>
      </c>
      <c r="Q49" s="67" t="str">
        <f t="shared" si="5"/>
        <v>нд</v>
      </c>
      <c r="R49" s="43" t="str">
        <f t="shared" si="108"/>
        <v>нд</v>
      </c>
      <c r="S49" s="67" t="str">
        <f t="shared" si="7"/>
        <v>нд</v>
      </c>
      <c r="T49" s="43" t="str">
        <f t="shared" si="108"/>
        <v>нд</v>
      </c>
      <c r="U49" s="71" t="str">
        <f t="shared" si="16"/>
        <v>нд</v>
      </c>
      <c r="V49" s="43" t="str">
        <f t="shared" si="108"/>
        <v>нд</v>
      </c>
      <c r="W49" s="104" t="str">
        <f t="shared" si="10"/>
        <v>нд</v>
      </c>
      <c r="X49" s="242"/>
    </row>
    <row r="50" spans="1:24">
      <c r="A50" s="112" t="s">
        <v>24</v>
      </c>
      <c r="B50" s="11" t="s">
        <v>24</v>
      </c>
      <c r="C50" s="172" t="s">
        <v>24</v>
      </c>
      <c r="D50" s="198" t="s">
        <v>24</v>
      </c>
      <c r="E50" s="47" t="s">
        <v>24</v>
      </c>
      <c r="F50" s="47" t="s">
        <v>24</v>
      </c>
      <c r="G50" s="47" t="s">
        <v>24</v>
      </c>
      <c r="H50" s="47" t="s">
        <v>24</v>
      </c>
      <c r="I50" s="47" t="s">
        <v>24</v>
      </c>
      <c r="J50" s="47" t="s">
        <v>24</v>
      </c>
      <c r="K50" s="47" t="s">
        <v>24</v>
      </c>
      <c r="L50" s="47" t="s">
        <v>24</v>
      </c>
      <c r="M50" s="199" t="s">
        <v>24</v>
      </c>
      <c r="N50" s="77" t="str">
        <f>IF(NOT(SUM(P50,R50,T50,V50)=0),SUM(P50,R50,T50,V50),"нд")</f>
        <v>нд</v>
      </c>
      <c r="O50" s="69" t="str">
        <f t="shared" si="26"/>
        <v>нд</v>
      </c>
      <c r="P50" s="70" t="str">
        <f>IF(SUM(H50)-SUM(C50)=0,"нд",SUM(H50)-SUM(C50))</f>
        <v>нд</v>
      </c>
      <c r="Q50" s="69" t="str">
        <f t="shared" si="5"/>
        <v>нд</v>
      </c>
      <c r="R50" s="70" t="str">
        <f>IF(SUM(J50)-SUM(E50)=0,"нд",SUM(J50)-SUM(E50))</f>
        <v>нд</v>
      </c>
      <c r="S50" s="69" t="str">
        <f t="shared" si="7"/>
        <v>нд</v>
      </c>
      <c r="T50" s="70" t="str">
        <f>IF(SUM(L50)-SUM(G50)=0,"нд",SUM(L50)-SUM(G50))</f>
        <v>нд</v>
      </c>
      <c r="U50" s="71" t="str">
        <f t="shared" si="16"/>
        <v>нд</v>
      </c>
      <c r="V50" s="70" t="str">
        <f>IF(SUM(M50)-SUM(H50)=0,"нд",SUM(M50)-SUM(H50))</f>
        <v>нд</v>
      </c>
      <c r="W50" s="74" t="str">
        <f t="shared" si="10"/>
        <v>нд</v>
      </c>
      <c r="X50" s="242"/>
    </row>
    <row r="51" spans="1:24" ht="47.25">
      <c r="A51" s="114" t="s">
        <v>189</v>
      </c>
      <c r="B51" s="14" t="s">
        <v>190</v>
      </c>
      <c r="C51" s="169" t="s">
        <v>23</v>
      </c>
      <c r="D51" s="157" t="str">
        <f t="shared" ref="D51:M51" si="109">IF(NOT(SUM(D52,D59)=0),SUM(D52,D59),"нд")</f>
        <v>нд</v>
      </c>
      <c r="E51" s="42" t="str">
        <f t="shared" si="109"/>
        <v>нд</v>
      </c>
      <c r="F51" s="42" t="str">
        <f t="shared" si="109"/>
        <v>нд</v>
      </c>
      <c r="G51" s="42" t="str">
        <f t="shared" si="109"/>
        <v>нд</v>
      </c>
      <c r="H51" s="42" t="str">
        <f t="shared" si="109"/>
        <v>нд</v>
      </c>
      <c r="I51" s="42" t="str">
        <f t="shared" si="109"/>
        <v>нд</v>
      </c>
      <c r="J51" s="42" t="str">
        <f t="shared" si="109"/>
        <v>нд</v>
      </c>
      <c r="K51" s="42" t="str">
        <f t="shared" si="109"/>
        <v>нд</v>
      </c>
      <c r="L51" s="42" t="str">
        <f t="shared" ref="L51:N51" si="110">IF(NOT(SUM(L52,L59)=0),SUM(L52,L59),"нд")</f>
        <v>нд</v>
      </c>
      <c r="M51" s="193" t="str">
        <f t="shared" si="109"/>
        <v>нд</v>
      </c>
      <c r="N51" s="142" t="str">
        <f t="shared" si="110"/>
        <v>нд</v>
      </c>
      <c r="O51" s="106" t="str">
        <f t="shared" si="26"/>
        <v>нд</v>
      </c>
      <c r="P51" s="105" t="str">
        <f t="shared" ref="P51" si="111">IF(NOT(SUM(P52,P59)=0),SUM(P52,P59),"нд")</f>
        <v>нд</v>
      </c>
      <c r="Q51" s="106" t="str">
        <f t="shared" si="5"/>
        <v>нд</v>
      </c>
      <c r="R51" s="105" t="str">
        <f t="shared" ref="R51" si="112">IF(NOT(SUM(R52,R59)=0),SUM(R52,R59),"нд")</f>
        <v>нд</v>
      </c>
      <c r="S51" s="106" t="str">
        <f t="shared" si="7"/>
        <v>нд</v>
      </c>
      <c r="T51" s="105" t="str">
        <f t="shared" ref="T51" si="113">IF(NOT(SUM(T52,T59)=0),SUM(T52,T59),"нд")</f>
        <v>нд</v>
      </c>
      <c r="U51" s="71" t="str">
        <f t="shared" si="16"/>
        <v>нд</v>
      </c>
      <c r="V51" s="105" t="str">
        <f t="shared" ref="V51" si="114">IF(NOT(SUM(V52,V59)=0),SUM(V52,V59),"нд")</f>
        <v>нд</v>
      </c>
      <c r="W51" s="108" t="str">
        <f t="shared" si="10"/>
        <v>нд</v>
      </c>
      <c r="X51" s="242"/>
    </row>
    <row r="52" spans="1:24" ht="31.5">
      <c r="A52" s="115" t="s">
        <v>191</v>
      </c>
      <c r="B52" s="15" t="s">
        <v>192</v>
      </c>
      <c r="C52" s="170" t="s">
        <v>23</v>
      </c>
      <c r="D52" s="76" t="str">
        <f t="shared" ref="D52:M52" si="115">IF(NOT(SUM(D53,D55,D57)=0),SUM(D53,D55,D57),"нд")</f>
        <v>нд</v>
      </c>
      <c r="E52" s="43" t="str">
        <f t="shared" si="115"/>
        <v>нд</v>
      </c>
      <c r="F52" s="43" t="str">
        <f t="shared" si="115"/>
        <v>нд</v>
      </c>
      <c r="G52" s="43" t="str">
        <f t="shared" si="115"/>
        <v>нд</v>
      </c>
      <c r="H52" s="43" t="str">
        <f t="shared" si="115"/>
        <v>нд</v>
      </c>
      <c r="I52" s="43" t="str">
        <f t="shared" si="115"/>
        <v>нд</v>
      </c>
      <c r="J52" s="43" t="str">
        <f t="shared" si="115"/>
        <v>нд</v>
      </c>
      <c r="K52" s="43" t="str">
        <f t="shared" si="115"/>
        <v>нд</v>
      </c>
      <c r="L52" s="43" t="str">
        <f t="shared" ref="L52:N52" si="116">IF(NOT(SUM(L53,L55,L57)=0),SUM(L53,L55,L57),"нд")</f>
        <v>нд</v>
      </c>
      <c r="M52" s="194" t="str">
        <f t="shared" si="115"/>
        <v>нд</v>
      </c>
      <c r="N52" s="76" t="str">
        <f t="shared" si="116"/>
        <v>нд</v>
      </c>
      <c r="O52" s="67" t="str">
        <f t="shared" si="26"/>
        <v>нд</v>
      </c>
      <c r="P52" s="43" t="str">
        <f t="shared" ref="P52" si="117">IF(NOT(SUM(P53,P55,P57)=0),SUM(P53,P55,P57),"нд")</f>
        <v>нд</v>
      </c>
      <c r="Q52" s="67" t="str">
        <f t="shared" si="5"/>
        <v>нд</v>
      </c>
      <c r="R52" s="43" t="str">
        <f t="shared" ref="R52" si="118">IF(NOT(SUM(R53,R55,R57)=0),SUM(R53,R55,R57),"нд")</f>
        <v>нд</v>
      </c>
      <c r="S52" s="67" t="str">
        <f t="shared" si="7"/>
        <v>нд</v>
      </c>
      <c r="T52" s="43" t="str">
        <f t="shared" ref="T52" si="119">IF(NOT(SUM(T53,T55,T57)=0),SUM(T53,T55,T57),"нд")</f>
        <v>нд</v>
      </c>
      <c r="U52" s="71" t="str">
        <f t="shared" si="16"/>
        <v>нд</v>
      </c>
      <c r="V52" s="43" t="str">
        <f t="shared" ref="V52" si="120">IF(NOT(SUM(V53,V55,V57)=0),SUM(V53,V55,V57),"нд")</f>
        <v>нд</v>
      </c>
      <c r="W52" s="104" t="str">
        <f t="shared" si="10"/>
        <v>нд</v>
      </c>
      <c r="X52" s="242"/>
    </row>
    <row r="53" spans="1:24" ht="94.5">
      <c r="A53" s="117" t="s">
        <v>193</v>
      </c>
      <c r="B53" s="17" t="s">
        <v>194</v>
      </c>
      <c r="C53" s="173" t="s">
        <v>23</v>
      </c>
      <c r="D53" s="153" t="str">
        <f t="shared" ref="D53:V53" si="121">IF(NOT(SUM(D54)=0),SUM(D54),"нд")</f>
        <v>нд</v>
      </c>
      <c r="E53" s="48" t="str">
        <f t="shared" si="121"/>
        <v>нд</v>
      </c>
      <c r="F53" s="48" t="str">
        <f t="shared" si="121"/>
        <v>нд</v>
      </c>
      <c r="G53" s="48" t="str">
        <f t="shared" si="121"/>
        <v>нд</v>
      </c>
      <c r="H53" s="48" t="str">
        <f t="shared" si="121"/>
        <v>нд</v>
      </c>
      <c r="I53" s="48" t="str">
        <f t="shared" si="121"/>
        <v>нд</v>
      </c>
      <c r="J53" s="48" t="str">
        <f t="shared" si="121"/>
        <v>нд</v>
      </c>
      <c r="K53" s="48" t="str">
        <f t="shared" si="121"/>
        <v>нд</v>
      </c>
      <c r="L53" s="48" t="str">
        <f t="shared" si="121"/>
        <v>нд</v>
      </c>
      <c r="M53" s="200" t="str">
        <f t="shared" si="121"/>
        <v>нд</v>
      </c>
      <c r="N53" s="153" t="str">
        <f t="shared" si="121"/>
        <v>нд</v>
      </c>
      <c r="O53" s="140" t="str">
        <f t="shared" si="26"/>
        <v>нд</v>
      </c>
      <c r="P53" s="48" t="str">
        <f t="shared" si="121"/>
        <v>нд</v>
      </c>
      <c r="Q53" s="140" t="str">
        <f t="shared" si="5"/>
        <v>нд</v>
      </c>
      <c r="R53" s="48" t="str">
        <f t="shared" si="121"/>
        <v>нд</v>
      </c>
      <c r="S53" s="140" t="str">
        <f t="shared" si="7"/>
        <v>нд</v>
      </c>
      <c r="T53" s="48" t="str">
        <f t="shared" si="121"/>
        <v>нд</v>
      </c>
      <c r="U53" s="71" t="str">
        <f t="shared" si="16"/>
        <v>нд</v>
      </c>
      <c r="V53" s="48" t="str">
        <f t="shared" si="121"/>
        <v>нд</v>
      </c>
      <c r="W53" s="141" t="str">
        <f t="shared" si="10"/>
        <v>нд</v>
      </c>
      <c r="X53" s="242"/>
    </row>
    <row r="54" spans="1:24">
      <c r="A54" s="112" t="s">
        <v>24</v>
      </c>
      <c r="B54" s="11" t="s">
        <v>24</v>
      </c>
      <c r="C54" s="172" t="s">
        <v>24</v>
      </c>
      <c r="D54" s="198" t="s">
        <v>24</v>
      </c>
      <c r="E54" s="47" t="s">
        <v>24</v>
      </c>
      <c r="F54" s="47" t="s">
        <v>24</v>
      </c>
      <c r="G54" s="47" t="s">
        <v>24</v>
      </c>
      <c r="H54" s="47" t="s">
        <v>24</v>
      </c>
      <c r="I54" s="47" t="s">
        <v>24</v>
      </c>
      <c r="J54" s="47" t="s">
        <v>24</v>
      </c>
      <c r="K54" s="47" t="s">
        <v>24</v>
      </c>
      <c r="L54" s="47" t="s">
        <v>24</v>
      </c>
      <c r="M54" s="199" t="s">
        <v>24</v>
      </c>
      <c r="N54" s="77" t="str">
        <f>IF(NOT(SUM(P54,R54,T54,V54)=0),SUM(P54,R54,T54,V54),"нд")</f>
        <v>нд</v>
      </c>
      <c r="O54" s="69" t="str">
        <f t="shared" si="26"/>
        <v>нд</v>
      </c>
      <c r="P54" s="70" t="str">
        <f>IF(SUM(H54)-SUM(C54)=0,"нд",SUM(H54)-SUM(C54))</f>
        <v>нд</v>
      </c>
      <c r="Q54" s="69" t="str">
        <f t="shared" si="5"/>
        <v>нд</v>
      </c>
      <c r="R54" s="70" t="str">
        <f>IF(SUM(J54)-SUM(E54)=0,"нд",SUM(J54)-SUM(E54))</f>
        <v>нд</v>
      </c>
      <c r="S54" s="69" t="str">
        <f t="shared" si="7"/>
        <v>нд</v>
      </c>
      <c r="T54" s="70" t="str">
        <f>IF(SUM(L54)-SUM(G54)=0,"нд",SUM(L54)-SUM(G54))</f>
        <v>нд</v>
      </c>
      <c r="U54" s="71" t="str">
        <f t="shared" si="16"/>
        <v>нд</v>
      </c>
      <c r="V54" s="70" t="str">
        <f>IF(SUM(M54)-SUM(H54)=0,"нд",SUM(M54)-SUM(H54))</f>
        <v>нд</v>
      </c>
      <c r="W54" s="74" t="str">
        <f t="shared" si="10"/>
        <v>нд</v>
      </c>
      <c r="X54" s="242"/>
    </row>
    <row r="55" spans="1:24" ht="78.75">
      <c r="A55" s="117" t="s">
        <v>195</v>
      </c>
      <c r="B55" s="17" t="s">
        <v>196</v>
      </c>
      <c r="C55" s="173" t="s">
        <v>23</v>
      </c>
      <c r="D55" s="153" t="str">
        <f t="shared" ref="D55:V55" si="122">IF(NOT(SUM(D56)=0),SUM(D56),"нд")</f>
        <v>нд</v>
      </c>
      <c r="E55" s="48" t="str">
        <f t="shared" si="122"/>
        <v>нд</v>
      </c>
      <c r="F55" s="48" t="str">
        <f t="shared" si="122"/>
        <v>нд</v>
      </c>
      <c r="G55" s="48" t="str">
        <f t="shared" si="122"/>
        <v>нд</v>
      </c>
      <c r="H55" s="48" t="str">
        <f t="shared" si="122"/>
        <v>нд</v>
      </c>
      <c r="I55" s="48" t="str">
        <f t="shared" si="122"/>
        <v>нд</v>
      </c>
      <c r="J55" s="48" t="str">
        <f t="shared" si="122"/>
        <v>нд</v>
      </c>
      <c r="K55" s="48" t="str">
        <f t="shared" si="122"/>
        <v>нд</v>
      </c>
      <c r="L55" s="48" t="str">
        <f t="shared" si="122"/>
        <v>нд</v>
      </c>
      <c r="M55" s="200" t="str">
        <f t="shared" si="122"/>
        <v>нд</v>
      </c>
      <c r="N55" s="153" t="str">
        <f t="shared" si="122"/>
        <v>нд</v>
      </c>
      <c r="O55" s="140" t="str">
        <f t="shared" si="26"/>
        <v>нд</v>
      </c>
      <c r="P55" s="48" t="str">
        <f t="shared" si="122"/>
        <v>нд</v>
      </c>
      <c r="Q55" s="140" t="str">
        <f t="shared" si="5"/>
        <v>нд</v>
      </c>
      <c r="R55" s="48" t="str">
        <f t="shared" si="122"/>
        <v>нд</v>
      </c>
      <c r="S55" s="140" t="str">
        <f t="shared" si="7"/>
        <v>нд</v>
      </c>
      <c r="T55" s="48" t="str">
        <f t="shared" si="122"/>
        <v>нд</v>
      </c>
      <c r="U55" s="71" t="str">
        <f t="shared" si="16"/>
        <v>нд</v>
      </c>
      <c r="V55" s="48" t="str">
        <f t="shared" si="122"/>
        <v>нд</v>
      </c>
      <c r="W55" s="141" t="str">
        <f t="shared" si="10"/>
        <v>нд</v>
      </c>
      <c r="X55" s="242"/>
    </row>
    <row r="56" spans="1:24">
      <c r="A56" s="112" t="s">
        <v>24</v>
      </c>
      <c r="B56" s="11" t="s">
        <v>24</v>
      </c>
      <c r="C56" s="172" t="s">
        <v>24</v>
      </c>
      <c r="D56" s="198" t="s">
        <v>24</v>
      </c>
      <c r="E56" s="47" t="s">
        <v>24</v>
      </c>
      <c r="F56" s="47" t="s">
        <v>24</v>
      </c>
      <c r="G56" s="47" t="s">
        <v>24</v>
      </c>
      <c r="H56" s="47" t="s">
        <v>24</v>
      </c>
      <c r="I56" s="47" t="s">
        <v>24</v>
      </c>
      <c r="J56" s="47" t="s">
        <v>24</v>
      </c>
      <c r="K56" s="47" t="s">
        <v>24</v>
      </c>
      <c r="L56" s="47" t="s">
        <v>24</v>
      </c>
      <c r="M56" s="199" t="s">
        <v>24</v>
      </c>
      <c r="N56" s="77" t="str">
        <f>IF(NOT(SUM(P56,R56,T56,V56)=0),SUM(P56,R56,T56,V56),"нд")</f>
        <v>нд</v>
      </c>
      <c r="O56" s="69" t="str">
        <f t="shared" si="26"/>
        <v>нд</v>
      </c>
      <c r="P56" s="70" t="str">
        <f>IF(SUM(H56)-SUM(C56)=0,"нд",SUM(H56)-SUM(C56))</f>
        <v>нд</v>
      </c>
      <c r="Q56" s="69" t="str">
        <f t="shared" si="5"/>
        <v>нд</v>
      </c>
      <c r="R56" s="70" t="str">
        <f>IF(SUM(J56)-SUM(E56)=0,"нд",SUM(J56)-SUM(E56))</f>
        <v>нд</v>
      </c>
      <c r="S56" s="69" t="str">
        <f t="shared" si="7"/>
        <v>нд</v>
      </c>
      <c r="T56" s="70" t="str">
        <f>IF(SUM(L56)-SUM(G56)=0,"нд",SUM(L56)-SUM(G56))</f>
        <v>нд</v>
      </c>
      <c r="U56" s="71" t="str">
        <f t="shared" si="16"/>
        <v>нд</v>
      </c>
      <c r="V56" s="70" t="str">
        <f>IF(SUM(M56)-SUM(H56)=0,"нд",SUM(M56)-SUM(H56))</f>
        <v>нд</v>
      </c>
      <c r="W56" s="74" t="str">
        <f t="shared" si="10"/>
        <v>нд</v>
      </c>
      <c r="X56" s="242"/>
    </row>
    <row r="57" spans="1:24" ht="78.75">
      <c r="A57" s="117" t="s">
        <v>197</v>
      </c>
      <c r="B57" s="17" t="s">
        <v>198</v>
      </c>
      <c r="C57" s="173" t="s">
        <v>23</v>
      </c>
      <c r="D57" s="153" t="str">
        <f t="shared" ref="D57:V57" si="123">IF(NOT(SUM(D58)=0),SUM(D58),"нд")</f>
        <v>нд</v>
      </c>
      <c r="E57" s="48" t="str">
        <f t="shared" si="123"/>
        <v>нд</v>
      </c>
      <c r="F57" s="48" t="str">
        <f t="shared" si="123"/>
        <v>нд</v>
      </c>
      <c r="G57" s="48" t="str">
        <f t="shared" si="123"/>
        <v>нд</v>
      </c>
      <c r="H57" s="48" t="str">
        <f t="shared" si="123"/>
        <v>нд</v>
      </c>
      <c r="I57" s="48" t="str">
        <f t="shared" si="123"/>
        <v>нд</v>
      </c>
      <c r="J57" s="48" t="str">
        <f t="shared" si="123"/>
        <v>нд</v>
      </c>
      <c r="K57" s="48" t="str">
        <f t="shared" si="123"/>
        <v>нд</v>
      </c>
      <c r="L57" s="48" t="str">
        <f t="shared" si="123"/>
        <v>нд</v>
      </c>
      <c r="M57" s="200" t="str">
        <f t="shared" si="123"/>
        <v>нд</v>
      </c>
      <c r="N57" s="153" t="str">
        <f t="shared" si="123"/>
        <v>нд</v>
      </c>
      <c r="O57" s="140" t="str">
        <f t="shared" si="26"/>
        <v>нд</v>
      </c>
      <c r="P57" s="48" t="str">
        <f t="shared" si="123"/>
        <v>нд</v>
      </c>
      <c r="Q57" s="140" t="str">
        <f t="shared" si="5"/>
        <v>нд</v>
      </c>
      <c r="R57" s="48" t="str">
        <f t="shared" si="123"/>
        <v>нд</v>
      </c>
      <c r="S57" s="140" t="str">
        <f t="shared" si="7"/>
        <v>нд</v>
      </c>
      <c r="T57" s="48" t="str">
        <f t="shared" si="123"/>
        <v>нд</v>
      </c>
      <c r="U57" s="71" t="str">
        <f t="shared" si="16"/>
        <v>нд</v>
      </c>
      <c r="V57" s="48" t="str">
        <f t="shared" si="123"/>
        <v>нд</v>
      </c>
      <c r="W57" s="141" t="str">
        <f t="shared" si="10"/>
        <v>нд</v>
      </c>
      <c r="X57" s="242"/>
    </row>
    <row r="58" spans="1:24">
      <c r="A58" s="112" t="s">
        <v>24</v>
      </c>
      <c r="B58" s="11" t="s">
        <v>24</v>
      </c>
      <c r="C58" s="172" t="s">
        <v>24</v>
      </c>
      <c r="D58" s="198" t="s">
        <v>24</v>
      </c>
      <c r="E58" s="47" t="s">
        <v>24</v>
      </c>
      <c r="F58" s="47" t="s">
        <v>24</v>
      </c>
      <c r="G58" s="47" t="s">
        <v>24</v>
      </c>
      <c r="H58" s="47" t="s">
        <v>24</v>
      </c>
      <c r="I58" s="47" t="s">
        <v>24</v>
      </c>
      <c r="J58" s="47" t="s">
        <v>24</v>
      </c>
      <c r="K58" s="47" t="s">
        <v>24</v>
      </c>
      <c r="L58" s="47" t="s">
        <v>24</v>
      </c>
      <c r="M58" s="199" t="s">
        <v>24</v>
      </c>
      <c r="N58" s="77" t="str">
        <f>IF(NOT(SUM(P58,R58,T58,V58)=0),SUM(P58,R58,T58,V58),"нд")</f>
        <v>нд</v>
      </c>
      <c r="O58" s="69" t="str">
        <f t="shared" si="26"/>
        <v>нд</v>
      </c>
      <c r="P58" s="70" t="str">
        <f>IF(SUM(H58)-SUM(C58)=0,"нд",SUM(H58)-SUM(C58))</f>
        <v>нд</v>
      </c>
      <c r="Q58" s="69" t="str">
        <f t="shared" si="5"/>
        <v>нд</v>
      </c>
      <c r="R58" s="70" t="str">
        <f>IF(SUM(J58)-SUM(E58)=0,"нд",SUM(J58)-SUM(E58))</f>
        <v>нд</v>
      </c>
      <c r="S58" s="69" t="str">
        <f t="shared" si="7"/>
        <v>нд</v>
      </c>
      <c r="T58" s="70" t="str">
        <f>IF(SUM(L58)-SUM(G58)=0,"нд",SUM(L58)-SUM(G58))</f>
        <v>нд</v>
      </c>
      <c r="U58" s="71" t="str">
        <f t="shared" si="16"/>
        <v>нд</v>
      </c>
      <c r="V58" s="70" t="str">
        <f>IF(SUM(M58)-SUM(H58)=0,"нд",SUM(M58)-SUM(H58))</f>
        <v>нд</v>
      </c>
      <c r="W58" s="74" t="str">
        <f t="shared" si="10"/>
        <v>нд</v>
      </c>
      <c r="X58" s="242"/>
    </row>
    <row r="59" spans="1:24" ht="31.5">
      <c r="A59" s="115" t="s">
        <v>199</v>
      </c>
      <c r="B59" s="15" t="s">
        <v>192</v>
      </c>
      <c r="C59" s="170" t="s">
        <v>23</v>
      </c>
      <c r="D59" s="76" t="str">
        <f t="shared" ref="D59:M59" si="124">IF(NOT(SUM(D60,D62,D64)=0),SUM(D60,D62,D64),"нд")</f>
        <v>нд</v>
      </c>
      <c r="E59" s="43" t="str">
        <f t="shared" si="124"/>
        <v>нд</v>
      </c>
      <c r="F59" s="43" t="str">
        <f t="shared" si="124"/>
        <v>нд</v>
      </c>
      <c r="G59" s="43" t="str">
        <f t="shared" si="124"/>
        <v>нд</v>
      </c>
      <c r="H59" s="43" t="str">
        <f t="shared" si="124"/>
        <v>нд</v>
      </c>
      <c r="I59" s="43" t="str">
        <f t="shared" si="124"/>
        <v>нд</v>
      </c>
      <c r="J59" s="43" t="str">
        <f t="shared" si="124"/>
        <v>нд</v>
      </c>
      <c r="K59" s="43" t="str">
        <f t="shared" si="124"/>
        <v>нд</v>
      </c>
      <c r="L59" s="43" t="str">
        <f t="shared" ref="L59:N59" si="125">IF(NOT(SUM(L60,L62,L64)=0),SUM(L60,L62,L64),"нд")</f>
        <v>нд</v>
      </c>
      <c r="M59" s="194" t="str">
        <f t="shared" si="124"/>
        <v>нд</v>
      </c>
      <c r="N59" s="76" t="str">
        <f t="shared" si="125"/>
        <v>нд</v>
      </c>
      <c r="O59" s="67" t="str">
        <f t="shared" si="26"/>
        <v>нд</v>
      </c>
      <c r="P59" s="43" t="str">
        <f t="shared" ref="P59" si="126">IF(NOT(SUM(P60,P62,P64)=0),SUM(P60,P62,P64),"нд")</f>
        <v>нд</v>
      </c>
      <c r="Q59" s="67" t="str">
        <f t="shared" si="5"/>
        <v>нд</v>
      </c>
      <c r="R59" s="43" t="str">
        <f t="shared" ref="R59" si="127">IF(NOT(SUM(R60,R62,R64)=0),SUM(R60,R62,R64),"нд")</f>
        <v>нд</v>
      </c>
      <c r="S59" s="67" t="str">
        <f t="shared" si="7"/>
        <v>нд</v>
      </c>
      <c r="T59" s="43" t="str">
        <f t="shared" ref="T59" si="128">IF(NOT(SUM(T60,T62,T64)=0),SUM(T60,T62,T64),"нд")</f>
        <v>нд</v>
      </c>
      <c r="U59" s="71" t="str">
        <f t="shared" si="16"/>
        <v>нд</v>
      </c>
      <c r="V59" s="43" t="str">
        <f t="shared" ref="V59" si="129">IF(NOT(SUM(V60,V62,V64)=0),SUM(V60,V62,V64),"нд")</f>
        <v>нд</v>
      </c>
      <c r="W59" s="104" t="str">
        <f t="shared" si="10"/>
        <v>нд</v>
      </c>
      <c r="X59" s="242"/>
    </row>
    <row r="60" spans="1:24" ht="94.5">
      <c r="A60" s="117" t="s">
        <v>200</v>
      </c>
      <c r="B60" s="17" t="s">
        <v>194</v>
      </c>
      <c r="C60" s="173" t="s">
        <v>23</v>
      </c>
      <c r="D60" s="153" t="str">
        <f t="shared" ref="D60:V60" si="130">IF(NOT(SUM(D61)=0),SUM(D61),"нд")</f>
        <v>нд</v>
      </c>
      <c r="E60" s="48" t="str">
        <f t="shared" si="130"/>
        <v>нд</v>
      </c>
      <c r="F60" s="48" t="str">
        <f t="shared" si="130"/>
        <v>нд</v>
      </c>
      <c r="G60" s="48" t="str">
        <f t="shared" si="130"/>
        <v>нд</v>
      </c>
      <c r="H60" s="48" t="str">
        <f t="shared" si="130"/>
        <v>нд</v>
      </c>
      <c r="I60" s="48" t="str">
        <f t="shared" si="130"/>
        <v>нд</v>
      </c>
      <c r="J60" s="48" t="str">
        <f t="shared" si="130"/>
        <v>нд</v>
      </c>
      <c r="K60" s="48" t="str">
        <f t="shared" si="130"/>
        <v>нд</v>
      </c>
      <c r="L60" s="48" t="str">
        <f t="shared" si="130"/>
        <v>нд</v>
      </c>
      <c r="M60" s="200" t="str">
        <f t="shared" si="130"/>
        <v>нд</v>
      </c>
      <c r="N60" s="153" t="str">
        <f t="shared" si="130"/>
        <v>нд</v>
      </c>
      <c r="O60" s="140" t="str">
        <f t="shared" si="26"/>
        <v>нд</v>
      </c>
      <c r="P60" s="48" t="str">
        <f t="shared" si="130"/>
        <v>нд</v>
      </c>
      <c r="Q60" s="140" t="str">
        <f t="shared" si="5"/>
        <v>нд</v>
      </c>
      <c r="R60" s="48" t="str">
        <f t="shared" si="130"/>
        <v>нд</v>
      </c>
      <c r="S60" s="140" t="str">
        <f t="shared" si="7"/>
        <v>нд</v>
      </c>
      <c r="T60" s="48" t="str">
        <f t="shared" si="130"/>
        <v>нд</v>
      </c>
      <c r="U60" s="71" t="str">
        <f t="shared" si="16"/>
        <v>нд</v>
      </c>
      <c r="V60" s="48" t="str">
        <f t="shared" si="130"/>
        <v>нд</v>
      </c>
      <c r="W60" s="141" t="str">
        <f t="shared" si="10"/>
        <v>нд</v>
      </c>
      <c r="X60" s="242"/>
    </row>
    <row r="61" spans="1:24">
      <c r="A61" s="112" t="s">
        <v>24</v>
      </c>
      <c r="B61" s="11" t="s">
        <v>24</v>
      </c>
      <c r="C61" s="172" t="s">
        <v>24</v>
      </c>
      <c r="D61" s="198" t="s">
        <v>24</v>
      </c>
      <c r="E61" s="47" t="s">
        <v>24</v>
      </c>
      <c r="F61" s="47" t="s">
        <v>24</v>
      </c>
      <c r="G61" s="47" t="s">
        <v>24</v>
      </c>
      <c r="H61" s="47" t="s">
        <v>24</v>
      </c>
      <c r="I61" s="47" t="s">
        <v>24</v>
      </c>
      <c r="J61" s="47" t="s">
        <v>24</v>
      </c>
      <c r="K61" s="47" t="s">
        <v>24</v>
      </c>
      <c r="L61" s="47" t="s">
        <v>24</v>
      </c>
      <c r="M61" s="199" t="s">
        <v>24</v>
      </c>
      <c r="N61" s="77" t="str">
        <f>IF(NOT(SUM(P61,R61,T61,V61)=0),SUM(P61,R61,T61,V61),"нд")</f>
        <v>нд</v>
      </c>
      <c r="O61" s="69" t="str">
        <f t="shared" si="26"/>
        <v>нд</v>
      </c>
      <c r="P61" s="70" t="str">
        <f>IF(SUM(H61)-SUM(C61)=0,"нд",SUM(H61)-SUM(C61))</f>
        <v>нд</v>
      </c>
      <c r="Q61" s="69" t="str">
        <f t="shared" si="5"/>
        <v>нд</v>
      </c>
      <c r="R61" s="70" t="str">
        <f>IF(SUM(J61)-SUM(E61)=0,"нд",SUM(J61)-SUM(E61))</f>
        <v>нд</v>
      </c>
      <c r="S61" s="69" t="str">
        <f t="shared" si="7"/>
        <v>нд</v>
      </c>
      <c r="T61" s="70" t="str">
        <f>IF(SUM(L61)-SUM(G61)=0,"нд",SUM(L61)-SUM(G61))</f>
        <v>нд</v>
      </c>
      <c r="U61" s="71" t="str">
        <f t="shared" si="16"/>
        <v>нд</v>
      </c>
      <c r="V61" s="70" t="str">
        <f>IF(SUM(M61)-SUM(H61)=0,"нд",SUM(M61)-SUM(H61))</f>
        <v>нд</v>
      </c>
      <c r="W61" s="74" t="str">
        <f t="shared" si="10"/>
        <v>нд</v>
      </c>
      <c r="X61" s="242"/>
    </row>
    <row r="62" spans="1:24" ht="78.75">
      <c r="A62" s="117" t="s">
        <v>201</v>
      </c>
      <c r="B62" s="17" t="s">
        <v>196</v>
      </c>
      <c r="C62" s="173" t="s">
        <v>23</v>
      </c>
      <c r="D62" s="153" t="str">
        <f t="shared" ref="D62:V62" si="131">IF(NOT(SUM(D63)=0),SUM(D63),"нд")</f>
        <v>нд</v>
      </c>
      <c r="E62" s="48" t="str">
        <f t="shared" si="131"/>
        <v>нд</v>
      </c>
      <c r="F62" s="48" t="str">
        <f t="shared" si="131"/>
        <v>нд</v>
      </c>
      <c r="G62" s="48" t="str">
        <f t="shared" si="131"/>
        <v>нд</v>
      </c>
      <c r="H62" s="48" t="str">
        <f t="shared" si="131"/>
        <v>нд</v>
      </c>
      <c r="I62" s="48" t="str">
        <f t="shared" si="131"/>
        <v>нд</v>
      </c>
      <c r="J62" s="48" t="str">
        <f t="shared" si="131"/>
        <v>нд</v>
      </c>
      <c r="K62" s="48" t="str">
        <f t="shared" si="131"/>
        <v>нд</v>
      </c>
      <c r="L62" s="48" t="str">
        <f t="shared" si="131"/>
        <v>нд</v>
      </c>
      <c r="M62" s="200" t="str">
        <f t="shared" si="131"/>
        <v>нд</v>
      </c>
      <c r="N62" s="153" t="str">
        <f t="shared" si="131"/>
        <v>нд</v>
      </c>
      <c r="O62" s="140" t="str">
        <f t="shared" si="26"/>
        <v>нд</v>
      </c>
      <c r="P62" s="48" t="str">
        <f t="shared" si="131"/>
        <v>нд</v>
      </c>
      <c r="Q62" s="140" t="str">
        <f t="shared" si="5"/>
        <v>нд</v>
      </c>
      <c r="R62" s="48" t="str">
        <f t="shared" si="131"/>
        <v>нд</v>
      </c>
      <c r="S62" s="140" t="str">
        <f t="shared" si="7"/>
        <v>нд</v>
      </c>
      <c r="T62" s="48" t="str">
        <f t="shared" si="131"/>
        <v>нд</v>
      </c>
      <c r="U62" s="71" t="str">
        <f t="shared" si="16"/>
        <v>нд</v>
      </c>
      <c r="V62" s="48" t="str">
        <f t="shared" si="131"/>
        <v>нд</v>
      </c>
      <c r="W62" s="141" t="str">
        <f t="shared" si="10"/>
        <v>нд</v>
      </c>
      <c r="X62" s="242"/>
    </row>
    <row r="63" spans="1:24">
      <c r="A63" s="112" t="s">
        <v>24</v>
      </c>
      <c r="B63" s="11" t="s">
        <v>24</v>
      </c>
      <c r="C63" s="172" t="s">
        <v>24</v>
      </c>
      <c r="D63" s="198" t="s">
        <v>24</v>
      </c>
      <c r="E63" s="47" t="s">
        <v>24</v>
      </c>
      <c r="F63" s="47" t="s">
        <v>24</v>
      </c>
      <c r="G63" s="47" t="s">
        <v>24</v>
      </c>
      <c r="H63" s="47" t="s">
        <v>24</v>
      </c>
      <c r="I63" s="47" t="s">
        <v>24</v>
      </c>
      <c r="J63" s="47" t="s">
        <v>24</v>
      </c>
      <c r="K63" s="47" t="s">
        <v>24</v>
      </c>
      <c r="L63" s="47" t="s">
        <v>24</v>
      </c>
      <c r="M63" s="199" t="s">
        <v>24</v>
      </c>
      <c r="N63" s="77" t="str">
        <f>IF(NOT(SUM(P63,R63,T63,V63)=0),SUM(P63,R63,T63,V63),"нд")</f>
        <v>нд</v>
      </c>
      <c r="O63" s="69" t="str">
        <f t="shared" si="26"/>
        <v>нд</v>
      </c>
      <c r="P63" s="70" t="str">
        <f>IF(SUM(H63)-SUM(C63)=0,"нд",SUM(H63)-SUM(C63))</f>
        <v>нд</v>
      </c>
      <c r="Q63" s="69" t="str">
        <f t="shared" si="5"/>
        <v>нд</v>
      </c>
      <c r="R63" s="70" t="str">
        <f>IF(SUM(J63)-SUM(E63)=0,"нд",SUM(J63)-SUM(E63))</f>
        <v>нд</v>
      </c>
      <c r="S63" s="69" t="str">
        <f t="shared" si="7"/>
        <v>нд</v>
      </c>
      <c r="T63" s="70" t="str">
        <f>IF(SUM(L63)-SUM(G63)=0,"нд",SUM(L63)-SUM(G63))</f>
        <v>нд</v>
      </c>
      <c r="U63" s="71" t="str">
        <f t="shared" si="16"/>
        <v>нд</v>
      </c>
      <c r="V63" s="70" t="str">
        <f>IF(SUM(M63)-SUM(H63)=0,"нд",SUM(M63)-SUM(H63))</f>
        <v>нд</v>
      </c>
      <c r="W63" s="74" t="str">
        <f t="shared" si="10"/>
        <v>нд</v>
      </c>
      <c r="X63" s="242"/>
    </row>
    <row r="64" spans="1:24" ht="78.75">
      <c r="A64" s="117" t="s">
        <v>202</v>
      </c>
      <c r="B64" s="17" t="s">
        <v>203</v>
      </c>
      <c r="C64" s="173" t="s">
        <v>23</v>
      </c>
      <c r="D64" s="153" t="str">
        <f t="shared" ref="D64:V64" si="132">IF(NOT(SUM(D65)=0),SUM(D65),"нд")</f>
        <v>нд</v>
      </c>
      <c r="E64" s="48" t="str">
        <f t="shared" si="132"/>
        <v>нд</v>
      </c>
      <c r="F64" s="48" t="str">
        <f t="shared" si="132"/>
        <v>нд</v>
      </c>
      <c r="G64" s="48" t="str">
        <f t="shared" si="132"/>
        <v>нд</v>
      </c>
      <c r="H64" s="48" t="str">
        <f t="shared" si="132"/>
        <v>нд</v>
      </c>
      <c r="I64" s="48" t="str">
        <f t="shared" si="132"/>
        <v>нд</v>
      </c>
      <c r="J64" s="48" t="str">
        <f t="shared" si="132"/>
        <v>нд</v>
      </c>
      <c r="K64" s="48" t="str">
        <f t="shared" si="132"/>
        <v>нд</v>
      </c>
      <c r="L64" s="48" t="str">
        <f t="shared" si="132"/>
        <v>нд</v>
      </c>
      <c r="M64" s="200" t="str">
        <f t="shared" si="132"/>
        <v>нд</v>
      </c>
      <c r="N64" s="153" t="str">
        <f t="shared" si="132"/>
        <v>нд</v>
      </c>
      <c r="O64" s="140" t="str">
        <f t="shared" si="26"/>
        <v>нд</v>
      </c>
      <c r="P64" s="48" t="str">
        <f t="shared" si="132"/>
        <v>нд</v>
      </c>
      <c r="Q64" s="140" t="str">
        <f t="shared" si="5"/>
        <v>нд</v>
      </c>
      <c r="R64" s="48" t="str">
        <f t="shared" si="132"/>
        <v>нд</v>
      </c>
      <c r="S64" s="140" t="str">
        <f t="shared" si="7"/>
        <v>нд</v>
      </c>
      <c r="T64" s="48" t="str">
        <f t="shared" si="132"/>
        <v>нд</v>
      </c>
      <c r="U64" s="71" t="str">
        <f t="shared" si="16"/>
        <v>нд</v>
      </c>
      <c r="V64" s="48" t="str">
        <f t="shared" si="132"/>
        <v>нд</v>
      </c>
      <c r="W64" s="141" t="str">
        <f t="shared" si="10"/>
        <v>нд</v>
      </c>
      <c r="X64" s="242"/>
    </row>
    <row r="65" spans="1:24">
      <c r="A65" s="112" t="s">
        <v>24</v>
      </c>
      <c r="B65" s="11" t="s">
        <v>24</v>
      </c>
      <c r="C65" s="172" t="s">
        <v>24</v>
      </c>
      <c r="D65" s="198" t="s">
        <v>24</v>
      </c>
      <c r="E65" s="47" t="s">
        <v>24</v>
      </c>
      <c r="F65" s="47" t="s">
        <v>24</v>
      </c>
      <c r="G65" s="47" t="s">
        <v>24</v>
      </c>
      <c r="H65" s="47" t="s">
        <v>24</v>
      </c>
      <c r="I65" s="47" t="s">
        <v>24</v>
      </c>
      <c r="J65" s="47" t="s">
        <v>24</v>
      </c>
      <c r="K65" s="47" t="s">
        <v>24</v>
      </c>
      <c r="L65" s="47" t="s">
        <v>24</v>
      </c>
      <c r="M65" s="199" t="s">
        <v>24</v>
      </c>
      <c r="N65" s="77" t="str">
        <f>IF(NOT(SUM(P65,R65,T65,V65)=0),SUM(P65,R65,T65,V65),"нд")</f>
        <v>нд</v>
      </c>
      <c r="O65" s="69" t="str">
        <f t="shared" si="26"/>
        <v>нд</v>
      </c>
      <c r="P65" s="70" t="str">
        <f>IF(SUM(H65)-SUM(C65)=0,"нд",SUM(H65)-SUM(C65))</f>
        <v>нд</v>
      </c>
      <c r="Q65" s="69" t="str">
        <f t="shared" si="5"/>
        <v>нд</v>
      </c>
      <c r="R65" s="70" t="str">
        <f>IF(SUM(J65)-SUM(E65)=0,"нд",SUM(J65)-SUM(E65))</f>
        <v>нд</v>
      </c>
      <c r="S65" s="69" t="str">
        <f t="shared" si="7"/>
        <v>нд</v>
      </c>
      <c r="T65" s="70" t="str">
        <f>IF(SUM(L65)-SUM(G65)=0,"нд",SUM(L65)-SUM(G65))</f>
        <v>нд</v>
      </c>
      <c r="U65" s="71" t="str">
        <f t="shared" si="16"/>
        <v>нд</v>
      </c>
      <c r="V65" s="70" t="str">
        <f>IF(SUM(M65)-SUM(H65)=0,"нд",SUM(M65)-SUM(H65))</f>
        <v>нд</v>
      </c>
      <c r="W65" s="74" t="str">
        <f t="shared" si="10"/>
        <v>нд</v>
      </c>
      <c r="X65" s="242"/>
    </row>
    <row r="66" spans="1:24" ht="78.75">
      <c r="A66" s="114" t="s">
        <v>204</v>
      </c>
      <c r="B66" s="14" t="s">
        <v>205</v>
      </c>
      <c r="C66" s="169" t="s">
        <v>23</v>
      </c>
      <c r="D66" s="157" t="str">
        <f t="shared" ref="D66:M66" si="133">IF(NOT(SUM(D67,D69)=0),SUM(D67,D69),"нд")</f>
        <v>нд</v>
      </c>
      <c r="E66" s="42" t="str">
        <f t="shared" si="133"/>
        <v>нд</v>
      </c>
      <c r="F66" s="42" t="str">
        <f t="shared" si="133"/>
        <v>нд</v>
      </c>
      <c r="G66" s="42" t="str">
        <f t="shared" si="133"/>
        <v>нд</v>
      </c>
      <c r="H66" s="42" t="str">
        <f t="shared" si="133"/>
        <v>нд</v>
      </c>
      <c r="I66" s="42" t="str">
        <f t="shared" si="133"/>
        <v>нд</v>
      </c>
      <c r="J66" s="42" t="str">
        <f t="shared" si="133"/>
        <v>нд</v>
      </c>
      <c r="K66" s="42" t="str">
        <f t="shared" si="133"/>
        <v>нд</v>
      </c>
      <c r="L66" s="42" t="str">
        <f t="shared" ref="L66:N66" si="134">IF(NOT(SUM(L67,L69)=0),SUM(L67,L69),"нд")</f>
        <v>нд</v>
      </c>
      <c r="M66" s="193" t="str">
        <f t="shared" si="133"/>
        <v>нд</v>
      </c>
      <c r="N66" s="154" t="str">
        <f t="shared" si="134"/>
        <v>нд</v>
      </c>
      <c r="O66" s="138" t="str">
        <f t="shared" si="26"/>
        <v>нд</v>
      </c>
      <c r="P66" s="137" t="str">
        <f t="shared" ref="P66" si="135">IF(NOT(SUM(P67,P69)=0),SUM(P67,P69),"нд")</f>
        <v>нд</v>
      </c>
      <c r="Q66" s="138" t="str">
        <f t="shared" si="5"/>
        <v>нд</v>
      </c>
      <c r="R66" s="137" t="str">
        <f t="shared" ref="R66" si="136">IF(NOT(SUM(R67,R69)=0),SUM(R67,R69),"нд")</f>
        <v>нд</v>
      </c>
      <c r="S66" s="138" t="str">
        <f t="shared" si="7"/>
        <v>нд</v>
      </c>
      <c r="T66" s="137" t="str">
        <f t="shared" ref="T66" si="137">IF(NOT(SUM(T67,T69)=0),SUM(T67,T69),"нд")</f>
        <v>нд</v>
      </c>
      <c r="U66" s="71" t="str">
        <f t="shared" si="16"/>
        <v>нд</v>
      </c>
      <c r="V66" s="137" t="str">
        <f t="shared" ref="V66" si="138">IF(NOT(SUM(V67,V69)=0),SUM(V67,V69),"нд")</f>
        <v>нд</v>
      </c>
      <c r="W66" s="139" t="str">
        <f t="shared" si="10"/>
        <v>нд</v>
      </c>
      <c r="X66" s="242"/>
    </row>
    <row r="67" spans="1:24" ht="63">
      <c r="A67" s="115" t="s">
        <v>206</v>
      </c>
      <c r="B67" s="15" t="s">
        <v>207</v>
      </c>
      <c r="C67" s="170" t="s">
        <v>23</v>
      </c>
      <c r="D67" s="76" t="str">
        <f t="shared" ref="D67:V67" si="139">IF(NOT(SUM(D68)=0),SUM(D68),"нд")</f>
        <v>нд</v>
      </c>
      <c r="E67" s="43" t="str">
        <f t="shared" si="139"/>
        <v>нд</v>
      </c>
      <c r="F67" s="43" t="str">
        <f t="shared" si="139"/>
        <v>нд</v>
      </c>
      <c r="G67" s="43" t="str">
        <f t="shared" si="139"/>
        <v>нд</v>
      </c>
      <c r="H67" s="43" t="str">
        <f t="shared" si="139"/>
        <v>нд</v>
      </c>
      <c r="I67" s="43" t="str">
        <f t="shared" si="139"/>
        <v>нд</v>
      </c>
      <c r="J67" s="43" t="str">
        <f t="shared" si="139"/>
        <v>нд</v>
      </c>
      <c r="K67" s="43" t="str">
        <f t="shared" si="139"/>
        <v>нд</v>
      </c>
      <c r="L67" s="43" t="str">
        <f t="shared" si="139"/>
        <v>нд</v>
      </c>
      <c r="M67" s="194" t="str">
        <f t="shared" si="139"/>
        <v>нд</v>
      </c>
      <c r="N67" s="76" t="str">
        <f t="shared" si="139"/>
        <v>нд</v>
      </c>
      <c r="O67" s="67" t="str">
        <f t="shared" si="26"/>
        <v>нд</v>
      </c>
      <c r="P67" s="43" t="str">
        <f t="shared" si="139"/>
        <v>нд</v>
      </c>
      <c r="Q67" s="67" t="str">
        <f t="shared" si="5"/>
        <v>нд</v>
      </c>
      <c r="R67" s="43" t="str">
        <f t="shared" si="139"/>
        <v>нд</v>
      </c>
      <c r="S67" s="67" t="str">
        <f t="shared" si="7"/>
        <v>нд</v>
      </c>
      <c r="T67" s="43" t="str">
        <f t="shared" si="139"/>
        <v>нд</v>
      </c>
      <c r="U67" s="71" t="str">
        <f t="shared" si="16"/>
        <v>нд</v>
      </c>
      <c r="V67" s="43" t="str">
        <f t="shared" si="139"/>
        <v>нд</v>
      </c>
      <c r="W67" s="104" t="str">
        <f t="shared" si="10"/>
        <v>нд</v>
      </c>
      <c r="X67" s="242"/>
    </row>
    <row r="68" spans="1:24">
      <c r="A68" s="112" t="s">
        <v>24</v>
      </c>
      <c r="B68" s="11" t="s">
        <v>24</v>
      </c>
      <c r="C68" s="172" t="s">
        <v>24</v>
      </c>
      <c r="D68" s="198" t="s">
        <v>24</v>
      </c>
      <c r="E68" s="47" t="s">
        <v>24</v>
      </c>
      <c r="F68" s="47" t="s">
        <v>24</v>
      </c>
      <c r="G68" s="47" t="s">
        <v>24</v>
      </c>
      <c r="H68" s="47" t="s">
        <v>24</v>
      </c>
      <c r="I68" s="47" t="s">
        <v>24</v>
      </c>
      <c r="J68" s="47" t="s">
        <v>24</v>
      </c>
      <c r="K68" s="47" t="s">
        <v>24</v>
      </c>
      <c r="L68" s="47" t="s">
        <v>24</v>
      </c>
      <c r="M68" s="199" t="s">
        <v>24</v>
      </c>
      <c r="N68" s="77" t="str">
        <f>IF(NOT(SUM(P68,R68,T68,V68)=0),SUM(P68,R68,T68,V68),"нд")</f>
        <v>нд</v>
      </c>
      <c r="O68" s="69" t="str">
        <f t="shared" si="26"/>
        <v>нд</v>
      </c>
      <c r="P68" s="70" t="str">
        <f>IF(SUM(H68)-SUM(C68)=0,"нд",SUM(H68)-SUM(C68))</f>
        <v>нд</v>
      </c>
      <c r="Q68" s="69" t="str">
        <f t="shared" si="5"/>
        <v>нд</v>
      </c>
      <c r="R68" s="70" t="str">
        <f>IF(SUM(J68)-SUM(E68)=0,"нд",SUM(J68)-SUM(E68))</f>
        <v>нд</v>
      </c>
      <c r="S68" s="69" t="str">
        <f t="shared" si="7"/>
        <v>нд</v>
      </c>
      <c r="T68" s="70" t="str">
        <f>IF(SUM(L68)-SUM(G68)=0,"нд",SUM(L68)-SUM(G68))</f>
        <v>нд</v>
      </c>
      <c r="U68" s="71" t="str">
        <f t="shared" si="16"/>
        <v>нд</v>
      </c>
      <c r="V68" s="70" t="str">
        <f>IF(SUM(M68)-SUM(H68)=0,"нд",SUM(M68)-SUM(H68))</f>
        <v>нд</v>
      </c>
      <c r="W68" s="74" t="str">
        <f t="shared" si="10"/>
        <v>нд</v>
      </c>
      <c r="X68" s="242"/>
    </row>
    <row r="69" spans="1:24" ht="63">
      <c r="A69" s="115" t="s">
        <v>208</v>
      </c>
      <c r="B69" s="15" t="s">
        <v>209</v>
      </c>
      <c r="C69" s="170" t="s">
        <v>23</v>
      </c>
      <c r="D69" s="76" t="str">
        <f t="shared" ref="D69:V70" si="140">IF(NOT(SUM(D70)=0),SUM(D70),"нд")</f>
        <v>нд</v>
      </c>
      <c r="E69" s="43" t="str">
        <f t="shared" si="140"/>
        <v>нд</v>
      </c>
      <c r="F69" s="43" t="str">
        <f t="shared" si="140"/>
        <v>нд</v>
      </c>
      <c r="G69" s="43" t="str">
        <f t="shared" si="140"/>
        <v>нд</v>
      </c>
      <c r="H69" s="43" t="str">
        <f t="shared" si="140"/>
        <v>нд</v>
      </c>
      <c r="I69" s="43" t="str">
        <f t="shared" si="140"/>
        <v>нд</v>
      </c>
      <c r="J69" s="43" t="str">
        <f t="shared" si="140"/>
        <v>нд</v>
      </c>
      <c r="K69" s="43" t="str">
        <f t="shared" si="140"/>
        <v>нд</v>
      </c>
      <c r="L69" s="43" t="str">
        <f t="shared" si="140"/>
        <v>нд</v>
      </c>
      <c r="M69" s="194" t="str">
        <f t="shared" si="140"/>
        <v>нд</v>
      </c>
      <c r="N69" s="76" t="str">
        <f t="shared" si="140"/>
        <v>нд</v>
      </c>
      <c r="O69" s="67" t="str">
        <f t="shared" si="26"/>
        <v>нд</v>
      </c>
      <c r="P69" s="43" t="str">
        <f t="shared" si="140"/>
        <v>нд</v>
      </c>
      <c r="Q69" s="67" t="str">
        <f t="shared" si="5"/>
        <v>нд</v>
      </c>
      <c r="R69" s="43" t="str">
        <f t="shared" si="140"/>
        <v>нд</v>
      </c>
      <c r="S69" s="67" t="str">
        <f t="shared" si="7"/>
        <v>нд</v>
      </c>
      <c r="T69" s="43" t="str">
        <f t="shared" si="140"/>
        <v>нд</v>
      </c>
      <c r="U69" s="71" t="str">
        <f t="shared" si="16"/>
        <v>нд</v>
      </c>
      <c r="V69" s="43" t="str">
        <f t="shared" si="140"/>
        <v>нд</v>
      </c>
      <c r="W69" s="104" t="str">
        <f t="shared" si="10"/>
        <v>нд</v>
      </c>
      <c r="X69" s="242"/>
    </row>
    <row r="70" spans="1:24">
      <c r="A70" s="111" t="s">
        <v>210</v>
      </c>
      <c r="B70" s="9" t="s">
        <v>65</v>
      </c>
      <c r="C70" s="166" t="s">
        <v>23</v>
      </c>
      <c r="D70" s="156" t="str">
        <f t="shared" si="140"/>
        <v>нд</v>
      </c>
      <c r="E70" s="39" t="str">
        <f t="shared" si="140"/>
        <v>нд</v>
      </c>
      <c r="F70" s="39" t="str">
        <f t="shared" si="140"/>
        <v>нд</v>
      </c>
      <c r="G70" s="39" t="str">
        <f t="shared" si="140"/>
        <v>нд</v>
      </c>
      <c r="H70" s="39" t="str">
        <f t="shared" si="140"/>
        <v>нд</v>
      </c>
      <c r="I70" s="39" t="str">
        <f t="shared" si="140"/>
        <v>нд</v>
      </c>
      <c r="J70" s="39" t="str">
        <f t="shared" si="140"/>
        <v>нд</v>
      </c>
      <c r="K70" s="39" t="str">
        <f t="shared" si="140"/>
        <v>нд</v>
      </c>
      <c r="L70" s="39" t="str">
        <f t="shared" si="140"/>
        <v>нд</v>
      </c>
      <c r="M70" s="190" t="str">
        <f t="shared" si="140"/>
        <v>нд</v>
      </c>
      <c r="N70" s="155" t="str">
        <f t="shared" si="140"/>
        <v>нд</v>
      </c>
      <c r="O70" s="84" t="str">
        <f t="shared" si="26"/>
        <v>нд</v>
      </c>
      <c r="P70" s="93" t="str">
        <f t="shared" si="140"/>
        <v>нд</v>
      </c>
      <c r="Q70" s="84" t="str">
        <f t="shared" si="5"/>
        <v>нд</v>
      </c>
      <c r="R70" s="93" t="str">
        <f t="shared" si="140"/>
        <v>нд</v>
      </c>
      <c r="S70" s="84" t="str">
        <f t="shared" si="7"/>
        <v>нд</v>
      </c>
      <c r="T70" s="93" t="str">
        <f t="shared" si="140"/>
        <v>нд</v>
      </c>
      <c r="U70" s="71" t="str">
        <f t="shared" si="16"/>
        <v>нд</v>
      </c>
      <c r="V70" s="93" t="str">
        <f t="shared" si="140"/>
        <v>нд</v>
      </c>
      <c r="W70" s="86" t="str">
        <f t="shared" si="10"/>
        <v>нд</v>
      </c>
      <c r="X70" s="242"/>
    </row>
    <row r="71" spans="1:24" ht="47.25">
      <c r="A71" s="116" t="s">
        <v>211</v>
      </c>
      <c r="B71" s="7" t="s">
        <v>212</v>
      </c>
      <c r="C71" s="171" t="s">
        <v>213</v>
      </c>
      <c r="D71" s="195" t="str">
        <f>IF(NOT(SUM(E71,F71,G71,H71)=0),SUM(E71,F71,G71,H71),"нд")</f>
        <v>нд</v>
      </c>
      <c r="E71" s="45" t="s">
        <v>24</v>
      </c>
      <c r="F71" s="45" t="s">
        <v>24</v>
      </c>
      <c r="G71" s="45" t="s">
        <v>24</v>
      </c>
      <c r="H71" s="45" t="s">
        <v>24</v>
      </c>
      <c r="I71" s="44" t="str">
        <f>IF(NOT(SUM(J71,K71,L71,M71)=0),SUM(J71,K71,L71,M71),"нд")</f>
        <v>нд</v>
      </c>
      <c r="J71" s="45" t="s">
        <v>24</v>
      </c>
      <c r="K71" s="45" t="s">
        <v>24</v>
      </c>
      <c r="L71" s="45" t="s">
        <v>24</v>
      </c>
      <c r="M71" s="196" t="s">
        <v>24</v>
      </c>
      <c r="N71" s="77" t="str">
        <f>IF(NOT(SUM(P71,R71,T71,V71)=0),SUM(P71,R71,T71,V71),"нд")</f>
        <v>нд</v>
      </c>
      <c r="O71" s="69" t="str">
        <f t="shared" si="26"/>
        <v>нд</v>
      </c>
      <c r="P71" s="70" t="str">
        <f>IF(SUM(H71)-SUM(C71)=0,"нд",SUM(H71)-SUM(C71))</f>
        <v>нд</v>
      </c>
      <c r="Q71" s="69" t="str">
        <f t="shared" si="5"/>
        <v>нд</v>
      </c>
      <c r="R71" s="70" t="str">
        <f>IF(SUM(J71)-SUM(E71)=0,"нд",SUM(J71)-SUM(E71))</f>
        <v>нд</v>
      </c>
      <c r="S71" s="69" t="str">
        <f t="shared" si="7"/>
        <v>нд</v>
      </c>
      <c r="T71" s="70" t="str">
        <f>IF(SUM(L71)-SUM(G71)=0,"нд",SUM(L71)-SUM(G71))</f>
        <v>нд</v>
      </c>
      <c r="U71" s="71" t="str">
        <f t="shared" si="16"/>
        <v>нд</v>
      </c>
      <c r="V71" s="70" t="str">
        <f>IF(SUM(M71)-SUM(H71)=0,"нд",SUM(M71)-SUM(H71))</f>
        <v>нд</v>
      </c>
      <c r="W71" s="74" t="str">
        <f t="shared" si="10"/>
        <v>нд</v>
      </c>
      <c r="X71" s="242"/>
    </row>
    <row r="72" spans="1:24" ht="31.5">
      <c r="A72" s="113" t="s">
        <v>214</v>
      </c>
      <c r="B72" s="13" t="s">
        <v>215</v>
      </c>
      <c r="C72" s="168" t="s">
        <v>23</v>
      </c>
      <c r="D72" s="161">
        <f t="shared" ref="D72:M72" si="141">IF(NOT(SUM(D73,D129,D151,D169)=0),SUM(D73,D129,D151,D169),"нд")</f>
        <v>21.116</v>
      </c>
      <c r="E72" s="41" t="str">
        <f t="shared" si="141"/>
        <v>нд</v>
      </c>
      <c r="F72" s="41" t="str">
        <f t="shared" si="141"/>
        <v>нд</v>
      </c>
      <c r="G72" s="41">
        <f t="shared" si="141"/>
        <v>21.116</v>
      </c>
      <c r="H72" s="41" t="str">
        <f t="shared" si="141"/>
        <v>нд</v>
      </c>
      <c r="I72" s="41">
        <f t="shared" si="141"/>
        <v>20.716999999999999</v>
      </c>
      <c r="J72" s="41" t="str">
        <f t="shared" si="141"/>
        <v>нд</v>
      </c>
      <c r="K72" s="41" t="str">
        <f t="shared" si="141"/>
        <v>нд</v>
      </c>
      <c r="L72" s="41">
        <f t="shared" ref="L72:N72" si="142">IF(NOT(SUM(L73,L129,L151,L169)=0),SUM(L73,L129,L151,L169),"нд")</f>
        <v>20.716999999999999</v>
      </c>
      <c r="M72" s="192" t="str">
        <f t="shared" si="141"/>
        <v>нд</v>
      </c>
      <c r="N72" s="145">
        <f t="shared" si="142"/>
        <v>-0.39899999999999913</v>
      </c>
      <c r="O72" s="95">
        <f t="shared" si="26"/>
        <v>-1.89</v>
      </c>
      <c r="P72" s="94" t="str">
        <f t="shared" ref="P72" si="143">IF(NOT(SUM(P73,P129,P151,P169)=0),SUM(P73,P129,P151,P169),"нд")</f>
        <v>нд</v>
      </c>
      <c r="Q72" s="95" t="str">
        <f t="shared" si="5"/>
        <v>нд</v>
      </c>
      <c r="R72" s="94" t="str">
        <f t="shared" ref="R72" si="144">IF(NOT(SUM(R73,R129,R151,R169)=0),SUM(R73,R129,R151,R169),"нд")</f>
        <v>нд</v>
      </c>
      <c r="S72" s="95" t="str">
        <f t="shared" si="7"/>
        <v>нд</v>
      </c>
      <c r="T72" s="94">
        <f t="shared" ref="T72" si="145">IF(NOT(SUM(T73,T129,T151,T169)=0),SUM(T73,T129,T151,T169),"нд")</f>
        <v>-0.39899999999999913</v>
      </c>
      <c r="U72" s="71">
        <f t="shared" si="16"/>
        <v>-1.89</v>
      </c>
      <c r="V72" s="94" t="str">
        <f t="shared" ref="V72" si="146">IF(NOT(SUM(V73,V129,V151,V169)=0),SUM(V73,V129,V151,V169),"нд")</f>
        <v>нд</v>
      </c>
      <c r="W72" s="97" t="str">
        <f t="shared" si="10"/>
        <v>нд</v>
      </c>
      <c r="X72" s="242"/>
    </row>
    <row r="73" spans="1:24" ht="63">
      <c r="A73" s="114" t="s">
        <v>216</v>
      </c>
      <c r="B73" s="14" t="s">
        <v>217</v>
      </c>
      <c r="C73" s="169" t="s">
        <v>23</v>
      </c>
      <c r="D73" s="157">
        <f t="shared" ref="D73:M73" si="147">IF(NOT(SUM(D74,D76)=0),SUM(D74,D76),"нд")</f>
        <v>4.7590000000000003</v>
      </c>
      <c r="E73" s="42" t="str">
        <f t="shared" si="147"/>
        <v>нд</v>
      </c>
      <c r="F73" s="42" t="str">
        <f t="shared" si="147"/>
        <v>нд</v>
      </c>
      <c r="G73" s="42">
        <f t="shared" si="147"/>
        <v>4.7590000000000003</v>
      </c>
      <c r="H73" s="42" t="str">
        <f t="shared" si="147"/>
        <v>нд</v>
      </c>
      <c r="I73" s="42">
        <f t="shared" si="147"/>
        <v>3.84</v>
      </c>
      <c r="J73" s="42" t="str">
        <f t="shared" si="147"/>
        <v>нд</v>
      </c>
      <c r="K73" s="42" t="str">
        <f t="shared" si="147"/>
        <v>нд</v>
      </c>
      <c r="L73" s="42">
        <f t="shared" ref="L73:N73" si="148">IF(NOT(SUM(L74,L76)=0),SUM(L74,L76),"нд")</f>
        <v>3.84</v>
      </c>
      <c r="M73" s="193" t="str">
        <f t="shared" si="147"/>
        <v>нд</v>
      </c>
      <c r="N73" s="142">
        <f t="shared" si="148"/>
        <v>-0.91900000000000004</v>
      </c>
      <c r="O73" s="106">
        <f t="shared" si="26"/>
        <v>-19.309999999999999</v>
      </c>
      <c r="P73" s="105" t="str">
        <f t="shared" ref="P73" si="149">IF(NOT(SUM(P74,P76)=0),SUM(P74,P76),"нд")</f>
        <v>нд</v>
      </c>
      <c r="Q73" s="106" t="str">
        <f t="shared" si="5"/>
        <v>нд</v>
      </c>
      <c r="R73" s="105" t="str">
        <f t="shared" ref="R73" si="150">IF(NOT(SUM(R74,R76)=0),SUM(R74,R76),"нд")</f>
        <v>нд</v>
      </c>
      <c r="S73" s="106" t="str">
        <f t="shared" si="7"/>
        <v>нд</v>
      </c>
      <c r="T73" s="105">
        <f t="shared" ref="T73" si="151">IF(NOT(SUM(T74,T76)=0),SUM(T74,T76),"нд")</f>
        <v>-0.91900000000000004</v>
      </c>
      <c r="U73" s="71">
        <f t="shared" si="16"/>
        <v>-19.309999999999999</v>
      </c>
      <c r="V73" s="105" t="str">
        <f t="shared" ref="V73" si="152">IF(NOT(SUM(V74,V76)=0),SUM(V74,V76),"нд")</f>
        <v>нд</v>
      </c>
      <c r="W73" s="108" t="str">
        <f t="shared" si="10"/>
        <v>нд</v>
      </c>
      <c r="X73" s="242"/>
    </row>
    <row r="74" spans="1:24" ht="31.5">
      <c r="A74" s="115" t="s">
        <v>218</v>
      </c>
      <c r="B74" s="15" t="s">
        <v>219</v>
      </c>
      <c r="C74" s="170" t="s">
        <v>23</v>
      </c>
      <c r="D74" s="76" t="str">
        <f t="shared" ref="D74:V74" si="153">IF(NOT(SUM(D75)=0),SUM(D75),"нд")</f>
        <v>нд</v>
      </c>
      <c r="E74" s="43" t="str">
        <f t="shared" si="153"/>
        <v>нд</v>
      </c>
      <c r="F74" s="43" t="str">
        <f t="shared" si="153"/>
        <v>нд</v>
      </c>
      <c r="G74" s="43" t="str">
        <f t="shared" si="153"/>
        <v>нд</v>
      </c>
      <c r="H74" s="43" t="str">
        <f t="shared" si="153"/>
        <v>нд</v>
      </c>
      <c r="I74" s="43" t="str">
        <f t="shared" si="153"/>
        <v>нд</v>
      </c>
      <c r="J74" s="43" t="str">
        <f t="shared" si="153"/>
        <v>нд</v>
      </c>
      <c r="K74" s="43" t="str">
        <f t="shared" si="153"/>
        <v>нд</v>
      </c>
      <c r="L74" s="43" t="str">
        <f t="shared" si="153"/>
        <v>нд</v>
      </c>
      <c r="M74" s="194" t="str">
        <f t="shared" si="153"/>
        <v>нд</v>
      </c>
      <c r="N74" s="76" t="str">
        <f t="shared" si="153"/>
        <v>нд</v>
      </c>
      <c r="O74" s="67" t="str">
        <f t="shared" si="26"/>
        <v>нд</v>
      </c>
      <c r="P74" s="43" t="str">
        <f t="shared" si="153"/>
        <v>нд</v>
      </c>
      <c r="Q74" s="67" t="str">
        <f t="shared" si="5"/>
        <v>нд</v>
      </c>
      <c r="R74" s="43" t="str">
        <f t="shared" si="153"/>
        <v>нд</v>
      </c>
      <c r="S74" s="67" t="str">
        <f t="shared" si="7"/>
        <v>нд</v>
      </c>
      <c r="T74" s="43" t="str">
        <f t="shared" si="153"/>
        <v>нд</v>
      </c>
      <c r="U74" s="71" t="str">
        <f t="shared" si="16"/>
        <v>нд</v>
      </c>
      <c r="V74" s="43" t="str">
        <f t="shared" si="153"/>
        <v>нд</v>
      </c>
      <c r="W74" s="104" t="str">
        <f t="shared" si="10"/>
        <v>нд</v>
      </c>
      <c r="X74" s="242"/>
    </row>
    <row r="75" spans="1:24">
      <c r="A75" s="112" t="s">
        <v>24</v>
      </c>
      <c r="B75" s="11" t="s">
        <v>24</v>
      </c>
      <c r="C75" s="172" t="s">
        <v>24</v>
      </c>
      <c r="D75" s="198" t="s">
        <v>24</v>
      </c>
      <c r="E75" s="47" t="s">
        <v>24</v>
      </c>
      <c r="F75" s="47" t="s">
        <v>24</v>
      </c>
      <c r="G75" s="47" t="s">
        <v>24</v>
      </c>
      <c r="H75" s="47" t="s">
        <v>24</v>
      </c>
      <c r="I75" s="47" t="s">
        <v>24</v>
      </c>
      <c r="J75" s="47" t="s">
        <v>24</v>
      </c>
      <c r="K75" s="47" t="s">
        <v>24</v>
      </c>
      <c r="L75" s="47" t="s">
        <v>24</v>
      </c>
      <c r="M75" s="199" t="s">
        <v>24</v>
      </c>
      <c r="N75" s="77" t="str">
        <f>IF(NOT(SUM(P75,R75,T75,V75)=0),SUM(P75,R75,T75,V75),"нд")</f>
        <v>нд</v>
      </c>
      <c r="O75" s="69" t="str">
        <f t="shared" si="26"/>
        <v>нд</v>
      </c>
      <c r="P75" s="70" t="str">
        <f>IF(SUM(H75)-SUM(C75)=0,"нд",SUM(H75)-SUM(C75))</f>
        <v>нд</v>
      </c>
      <c r="Q75" s="69" t="str">
        <f t="shared" si="5"/>
        <v>нд</v>
      </c>
      <c r="R75" s="70" t="str">
        <f>IF(SUM(J75)-SUM(E75)=0,"нд",SUM(J75)-SUM(E75))</f>
        <v>нд</v>
      </c>
      <c r="S75" s="69" t="str">
        <f t="shared" si="7"/>
        <v>нд</v>
      </c>
      <c r="T75" s="70" t="str">
        <f>IF(SUM(L75)-SUM(G75)=0,"нд",SUM(L75)-SUM(G75))</f>
        <v>нд</v>
      </c>
      <c r="U75" s="71" t="str">
        <f t="shared" si="16"/>
        <v>нд</v>
      </c>
      <c r="V75" s="70" t="str">
        <f>IF(SUM(M75)-SUM(H75)=0,"нд",SUM(M75)-SUM(H75))</f>
        <v>нд</v>
      </c>
      <c r="W75" s="74" t="str">
        <f t="shared" si="10"/>
        <v>нд</v>
      </c>
      <c r="X75" s="242"/>
    </row>
    <row r="76" spans="1:24" ht="47.25">
      <c r="A76" s="115" t="s">
        <v>220</v>
      </c>
      <c r="B76" s="15" t="s">
        <v>221</v>
      </c>
      <c r="C76" s="170" t="s">
        <v>23</v>
      </c>
      <c r="D76" s="76">
        <f t="shared" ref="D76:M76" si="154">IF(NOT(SUM(D77,D89)=0),SUM(D77,D89),"нд")</f>
        <v>4.7590000000000003</v>
      </c>
      <c r="E76" s="43" t="str">
        <f t="shared" si="154"/>
        <v>нд</v>
      </c>
      <c r="F76" s="43" t="str">
        <f t="shared" si="154"/>
        <v>нд</v>
      </c>
      <c r="G76" s="43">
        <f t="shared" si="154"/>
        <v>4.7590000000000003</v>
      </c>
      <c r="H76" s="43" t="str">
        <f t="shared" si="154"/>
        <v>нд</v>
      </c>
      <c r="I76" s="43">
        <f t="shared" si="154"/>
        <v>3.84</v>
      </c>
      <c r="J76" s="43" t="str">
        <f t="shared" si="154"/>
        <v>нд</v>
      </c>
      <c r="K76" s="43" t="str">
        <f t="shared" si="154"/>
        <v>нд</v>
      </c>
      <c r="L76" s="43">
        <f t="shared" ref="L76:V76" si="155">IF(NOT(SUM(L77,L89)=0),SUM(L77,L89),"нд")</f>
        <v>3.84</v>
      </c>
      <c r="M76" s="194" t="str">
        <f t="shared" si="154"/>
        <v>нд</v>
      </c>
      <c r="N76" s="76">
        <f t="shared" si="155"/>
        <v>-0.91900000000000004</v>
      </c>
      <c r="O76" s="67">
        <f t="shared" si="26"/>
        <v>-19.309999999999999</v>
      </c>
      <c r="P76" s="43" t="str">
        <f t="shared" si="155"/>
        <v>нд</v>
      </c>
      <c r="Q76" s="67" t="str">
        <f t="shared" si="5"/>
        <v>нд</v>
      </c>
      <c r="R76" s="43" t="str">
        <f t="shared" si="155"/>
        <v>нд</v>
      </c>
      <c r="S76" s="67" t="str">
        <f t="shared" si="7"/>
        <v>нд</v>
      </c>
      <c r="T76" s="43">
        <f t="shared" si="155"/>
        <v>-0.91900000000000004</v>
      </c>
      <c r="U76" s="71">
        <f t="shared" si="16"/>
        <v>-19.309999999999999</v>
      </c>
      <c r="V76" s="43" t="str">
        <f t="shared" si="155"/>
        <v>нд</v>
      </c>
      <c r="W76" s="104" t="str">
        <f t="shared" si="10"/>
        <v>нд</v>
      </c>
      <c r="X76" s="242"/>
    </row>
    <row r="77" spans="1:24">
      <c r="A77" s="110" t="s">
        <v>222</v>
      </c>
      <c r="B77" s="5" t="s">
        <v>29</v>
      </c>
      <c r="C77" s="165" t="s">
        <v>23</v>
      </c>
      <c r="D77" s="160">
        <f t="shared" ref="D77:V77" si="156">IF(NOT(SUM(D78:D88)=0),SUM(D78:D88),"нд")</f>
        <v>0.91300000000000003</v>
      </c>
      <c r="E77" s="49" t="str">
        <f t="shared" si="156"/>
        <v>нд</v>
      </c>
      <c r="F77" s="49" t="str">
        <f t="shared" si="156"/>
        <v>нд</v>
      </c>
      <c r="G77" s="49">
        <f t="shared" si="156"/>
        <v>0.91300000000000003</v>
      </c>
      <c r="H77" s="49" t="str">
        <f t="shared" si="156"/>
        <v>нд</v>
      </c>
      <c r="I77" s="49">
        <f t="shared" si="156"/>
        <v>0.61099999999999999</v>
      </c>
      <c r="J77" s="49" t="str">
        <f t="shared" si="156"/>
        <v>нд</v>
      </c>
      <c r="K77" s="49" t="str">
        <f t="shared" si="156"/>
        <v>нд</v>
      </c>
      <c r="L77" s="49">
        <f t="shared" ref="L77" si="157">IF(NOT(SUM(L78:L88)=0),SUM(L78:L88),"нд")</f>
        <v>0.61099999999999999</v>
      </c>
      <c r="M77" s="201" t="str">
        <f t="shared" si="156"/>
        <v>нд</v>
      </c>
      <c r="N77" s="136">
        <f t="shared" si="156"/>
        <v>-0.30200000000000005</v>
      </c>
      <c r="O77" s="90">
        <f t="shared" ref="O77:O78" si="158">IF(NOT(IFERROR(ROUND((I77-D77)/D77*100,2),"нд")=0),IFERROR(ROUND((I77-D77)/D77*100,2),"нд"),"нд")</f>
        <v>-33.08</v>
      </c>
      <c r="P77" s="89" t="str">
        <f t="shared" si="156"/>
        <v>нд</v>
      </c>
      <c r="Q77" s="90" t="str">
        <f t="shared" ref="Q77:Q78" si="159">IF(NOT(IFERROR(ROUND((J77-E77)/E77*100,2),"нд")=0),IFERROR(ROUND((J77-E77)/E77*100,2),"нд"),"нд")</f>
        <v>нд</v>
      </c>
      <c r="R77" s="89" t="str">
        <f t="shared" si="156"/>
        <v>нд</v>
      </c>
      <c r="S77" s="90" t="str">
        <f t="shared" ref="S77:S78" si="160">IF(NOT(IFERROR(ROUND((K77-F77)/F77*100,2),"нд")=0),IFERROR(ROUND((K77-F77)/F77*100,2),"нд"),"нд")</f>
        <v>нд</v>
      </c>
      <c r="T77" s="89">
        <f t="shared" si="156"/>
        <v>-0.30200000000000005</v>
      </c>
      <c r="U77" s="71">
        <f t="shared" si="16"/>
        <v>-33.08</v>
      </c>
      <c r="V77" s="89" t="str">
        <f t="shared" si="156"/>
        <v>нд</v>
      </c>
      <c r="W77" s="92" t="str">
        <f t="shared" ref="W77:W78" si="161">IF(NOT(IFERROR(ROUND((M77-H77)/H77*100,2),"нд")=0),IFERROR(ROUND((M77-H77)/H77*100,2),"нд"),"нд")</f>
        <v>нд</v>
      </c>
      <c r="X77" s="242"/>
    </row>
    <row r="78" spans="1:24" ht="47.25">
      <c r="A78" s="116" t="s">
        <v>223</v>
      </c>
      <c r="B78" s="16" t="s">
        <v>224</v>
      </c>
      <c r="C78" s="174" t="s">
        <v>54</v>
      </c>
      <c r="D78" s="195" t="str">
        <f>IF(NOT(SUM(E78,F78,G78,H78)=0),SUM(E78,F78,G78,H78),"нд")</f>
        <v>нд</v>
      </c>
      <c r="E78" s="50" t="s">
        <v>24</v>
      </c>
      <c r="F78" s="50" t="s">
        <v>24</v>
      </c>
      <c r="G78" s="50" t="s">
        <v>24</v>
      </c>
      <c r="H78" s="50" t="s">
        <v>24</v>
      </c>
      <c r="I78" s="44" t="str">
        <f>IF(NOT(SUM(J78,K78,L78,M78)=0),SUM(J78,K78,L78,M78),"нд")</f>
        <v>нд</v>
      </c>
      <c r="J78" s="50" t="s">
        <v>24</v>
      </c>
      <c r="K78" s="50" t="s">
        <v>24</v>
      </c>
      <c r="L78" s="50" t="s">
        <v>24</v>
      </c>
      <c r="M78" s="202" t="s">
        <v>24</v>
      </c>
      <c r="N78" s="77" t="str">
        <f t="shared" ref="N78:N88" si="162">IF(NOT(SUM(P78,R78,T78,V78)=0),SUM(P78,R78,T78,V78),"нд")</f>
        <v>нд</v>
      </c>
      <c r="O78" s="69" t="str">
        <f t="shared" si="158"/>
        <v>нд</v>
      </c>
      <c r="P78" s="70" t="str">
        <f t="shared" ref="P78:P88" si="163">IF(SUM(H78)-SUM(C78)=0,"нд",SUM(H78)-SUM(C78))</f>
        <v>нд</v>
      </c>
      <c r="Q78" s="69" t="str">
        <f t="shared" si="159"/>
        <v>нд</v>
      </c>
      <c r="R78" s="70" t="str">
        <f t="shared" ref="R78:R88" si="164">IF(SUM(J78)-SUM(E78)=0,"нд",SUM(J78)-SUM(E78))</f>
        <v>нд</v>
      </c>
      <c r="S78" s="69" t="str">
        <f t="shared" si="160"/>
        <v>нд</v>
      </c>
      <c r="T78" s="70" t="str">
        <f t="shared" ref="T78:T88" si="165">IF(SUM(L78)-SUM(G78)=0,"нд",SUM(L78)-SUM(G78))</f>
        <v>нд</v>
      </c>
      <c r="U78" s="71" t="str">
        <f t="shared" si="16"/>
        <v>нд</v>
      </c>
      <c r="V78" s="70" t="str">
        <f t="shared" ref="V78:V88" si="166">IF(SUM(M78)-SUM(H78)=0,"нд",SUM(M78)-SUM(H78))</f>
        <v>нд</v>
      </c>
      <c r="W78" s="74" t="str">
        <f t="shared" si="161"/>
        <v>нд</v>
      </c>
      <c r="X78" s="242"/>
    </row>
    <row r="79" spans="1:24" ht="31.5">
      <c r="A79" s="116" t="s">
        <v>225</v>
      </c>
      <c r="B79" s="7" t="s">
        <v>384</v>
      </c>
      <c r="C79" s="174" t="s">
        <v>55</v>
      </c>
      <c r="D79" s="195" t="str">
        <f>IF(NOT(SUM(E79,F79,G79,H79)=0),SUM(E79,F79,G79,H79),"нд")</f>
        <v>нд</v>
      </c>
      <c r="E79" s="50" t="s">
        <v>24</v>
      </c>
      <c r="F79" s="50" t="s">
        <v>24</v>
      </c>
      <c r="G79" s="50" t="s">
        <v>24</v>
      </c>
      <c r="H79" s="50" t="s">
        <v>24</v>
      </c>
      <c r="I79" s="44" t="str">
        <f>IF(NOT(SUM(J79,K79,L79,M79)=0),SUM(J79,K79,L79,M79),"нд")</f>
        <v>нд</v>
      </c>
      <c r="J79" s="50" t="s">
        <v>24</v>
      </c>
      <c r="K79" s="50" t="s">
        <v>24</v>
      </c>
      <c r="L79" s="50" t="s">
        <v>24</v>
      </c>
      <c r="M79" s="202" t="s">
        <v>24</v>
      </c>
      <c r="N79" s="77" t="str">
        <f t="shared" si="162"/>
        <v>нд</v>
      </c>
      <c r="O79" s="69" t="str">
        <f t="shared" ref="O79:O80" si="167">IF(NOT(IFERROR(ROUND((I79-D79)/D79*100,2),"нд")=0),IFERROR(ROUND((I79-D79)/D79*100,2),"нд"),"нд")</f>
        <v>нд</v>
      </c>
      <c r="P79" s="70" t="str">
        <f t="shared" si="163"/>
        <v>нд</v>
      </c>
      <c r="Q79" s="69" t="str">
        <f t="shared" ref="Q79:Q80" si="168">IF(NOT(IFERROR(ROUND((J79-E79)/E79*100,2),"нд")=0),IFERROR(ROUND((J79-E79)/E79*100,2),"нд"),"нд")</f>
        <v>нд</v>
      </c>
      <c r="R79" s="70" t="str">
        <f t="shared" si="164"/>
        <v>нд</v>
      </c>
      <c r="S79" s="69" t="str">
        <f t="shared" ref="S79:S80" si="169">IF(NOT(IFERROR(ROUND((K79-F79)/F79*100,2),"нд")=0),IFERROR(ROUND((K79-F79)/F79*100,2),"нд"),"нд")</f>
        <v>нд</v>
      </c>
      <c r="T79" s="70" t="str">
        <f t="shared" si="165"/>
        <v>нд</v>
      </c>
      <c r="U79" s="71" t="str">
        <f t="shared" si="16"/>
        <v>нд</v>
      </c>
      <c r="V79" s="70" t="str">
        <f t="shared" si="166"/>
        <v>нд</v>
      </c>
      <c r="W79" s="74" t="str">
        <f t="shared" ref="W79:W80" si="170">IF(NOT(IFERROR(ROUND((M79-H79)/H79*100,2),"нд")=0),IFERROR(ROUND((M79-H79)/H79*100,2),"нд"),"нд")</f>
        <v>нд</v>
      </c>
      <c r="X79" s="242"/>
    </row>
    <row r="80" spans="1:24" ht="31.5">
      <c r="A80" s="116" t="s">
        <v>226</v>
      </c>
      <c r="B80" s="7" t="s">
        <v>382</v>
      </c>
      <c r="C80" s="174" t="s">
        <v>56</v>
      </c>
      <c r="D80" s="195" t="str">
        <f t="shared" ref="D80:D123" si="171">IF(NOT(SUM(E80,F80,G80,H80)=0),SUM(E80,F80,G80,H80),"нд")</f>
        <v>нд</v>
      </c>
      <c r="E80" s="50" t="s">
        <v>24</v>
      </c>
      <c r="F80" s="50" t="s">
        <v>24</v>
      </c>
      <c r="G80" s="50" t="s">
        <v>24</v>
      </c>
      <c r="H80" s="50" t="s">
        <v>24</v>
      </c>
      <c r="I80" s="44" t="str">
        <f t="shared" ref="I80:I123" si="172">IF(NOT(SUM(J80,K80,L80,M80)=0),SUM(J80,K80,L80,M80),"нд")</f>
        <v>нд</v>
      </c>
      <c r="J80" s="50" t="s">
        <v>24</v>
      </c>
      <c r="K80" s="50" t="s">
        <v>24</v>
      </c>
      <c r="L80" s="50" t="s">
        <v>24</v>
      </c>
      <c r="M80" s="202" t="s">
        <v>24</v>
      </c>
      <c r="N80" s="77" t="str">
        <f t="shared" si="162"/>
        <v>нд</v>
      </c>
      <c r="O80" s="69" t="str">
        <f t="shared" si="167"/>
        <v>нд</v>
      </c>
      <c r="P80" s="70" t="str">
        <f t="shared" si="163"/>
        <v>нд</v>
      </c>
      <c r="Q80" s="69" t="str">
        <f t="shared" si="168"/>
        <v>нд</v>
      </c>
      <c r="R80" s="70" t="str">
        <f t="shared" si="164"/>
        <v>нд</v>
      </c>
      <c r="S80" s="69" t="str">
        <f t="shared" si="169"/>
        <v>нд</v>
      </c>
      <c r="T80" s="70" t="str">
        <f t="shared" si="165"/>
        <v>нд</v>
      </c>
      <c r="U80" s="71" t="str">
        <f t="shared" si="16"/>
        <v>нд</v>
      </c>
      <c r="V80" s="70" t="str">
        <f t="shared" si="166"/>
        <v>нд</v>
      </c>
      <c r="W80" s="74" t="str">
        <f t="shared" si="170"/>
        <v>нд</v>
      </c>
      <c r="X80" s="242"/>
    </row>
    <row r="81" spans="1:24" ht="31.5">
      <c r="A81" s="116" t="s">
        <v>227</v>
      </c>
      <c r="B81" s="7" t="s">
        <v>436</v>
      </c>
      <c r="C81" s="175" t="s">
        <v>57</v>
      </c>
      <c r="D81" s="195">
        <f t="shared" si="171"/>
        <v>0.91300000000000003</v>
      </c>
      <c r="E81" s="50" t="s">
        <v>24</v>
      </c>
      <c r="F81" s="50" t="s">
        <v>24</v>
      </c>
      <c r="G81" s="68">
        <v>0.91300000000000003</v>
      </c>
      <c r="H81" s="50" t="s">
        <v>24</v>
      </c>
      <c r="I81" s="235">
        <f t="shared" si="172"/>
        <v>0.61099999999999999</v>
      </c>
      <c r="J81" s="50" t="s">
        <v>24</v>
      </c>
      <c r="K81" s="50" t="s">
        <v>24</v>
      </c>
      <c r="L81" s="234">
        <v>0.61099999999999999</v>
      </c>
      <c r="M81" s="202" t="s">
        <v>24</v>
      </c>
      <c r="N81" s="77">
        <f t="shared" si="162"/>
        <v>-0.30200000000000005</v>
      </c>
      <c r="O81" s="69">
        <f t="shared" ref="O81:O86" si="173">IF(NOT(IFERROR(ROUND((I81-D81)/D81*100,2),"нд")=0),IFERROR(ROUND((I81-D81)/D81*100,2),"нд"),"нд")</f>
        <v>-33.08</v>
      </c>
      <c r="P81" s="70" t="str">
        <f t="shared" si="163"/>
        <v>нд</v>
      </c>
      <c r="Q81" s="69" t="str">
        <f t="shared" ref="Q81:Q86" si="174">IF(NOT(IFERROR(ROUND((J81-E81)/E81*100,2),"нд")=0),IFERROR(ROUND((J81-E81)/E81*100,2),"нд"),"нд")</f>
        <v>нд</v>
      </c>
      <c r="R81" s="70" t="str">
        <f t="shared" si="164"/>
        <v>нд</v>
      </c>
      <c r="S81" s="69" t="str">
        <f t="shared" ref="S81:S86" si="175">IF(NOT(IFERROR(ROUND((K81-F81)/F81*100,2),"нд")=0),IFERROR(ROUND((K81-F81)/F81*100,2),"нд"),"нд")</f>
        <v>нд</v>
      </c>
      <c r="T81" s="236">
        <f t="shared" si="165"/>
        <v>-0.30200000000000005</v>
      </c>
      <c r="U81" s="71">
        <f t="shared" si="16"/>
        <v>-33.08</v>
      </c>
      <c r="V81" s="70" t="str">
        <f t="shared" si="166"/>
        <v>нд</v>
      </c>
      <c r="W81" s="74" t="str">
        <f t="shared" ref="W81:W86" si="176">IF(NOT(IFERROR(ROUND((M81-H81)/H81*100,2),"нд")=0),IFERROR(ROUND((M81-H81)/H81*100,2),"нд"),"нд")</f>
        <v>нд</v>
      </c>
      <c r="X81" s="237" t="s">
        <v>460</v>
      </c>
    </row>
    <row r="82" spans="1:24" ht="47.25">
      <c r="A82" s="116" t="s">
        <v>228</v>
      </c>
      <c r="B82" s="7" t="s">
        <v>385</v>
      </c>
      <c r="C82" s="174" t="s">
        <v>58</v>
      </c>
      <c r="D82" s="203" t="str">
        <f t="shared" si="171"/>
        <v>нд</v>
      </c>
      <c r="E82" s="53" t="s">
        <v>24</v>
      </c>
      <c r="F82" s="53" t="s">
        <v>24</v>
      </c>
      <c r="G82" s="53" t="s">
        <v>24</v>
      </c>
      <c r="H82" s="53" t="s">
        <v>24</v>
      </c>
      <c r="I82" s="52" t="str">
        <f t="shared" si="172"/>
        <v>нд</v>
      </c>
      <c r="J82" s="53" t="s">
        <v>24</v>
      </c>
      <c r="K82" s="53" t="s">
        <v>24</v>
      </c>
      <c r="L82" s="53" t="s">
        <v>24</v>
      </c>
      <c r="M82" s="204" t="s">
        <v>24</v>
      </c>
      <c r="N82" s="77" t="str">
        <f t="shared" si="162"/>
        <v>нд</v>
      </c>
      <c r="O82" s="69" t="str">
        <f t="shared" si="173"/>
        <v>нд</v>
      </c>
      <c r="P82" s="70" t="str">
        <f t="shared" si="163"/>
        <v>нд</v>
      </c>
      <c r="Q82" s="69" t="str">
        <f t="shared" si="174"/>
        <v>нд</v>
      </c>
      <c r="R82" s="70" t="str">
        <f t="shared" si="164"/>
        <v>нд</v>
      </c>
      <c r="S82" s="69" t="str">
        <f t="shared" si="175"/>
        <v>нд</v>
      </c>
      <c r="T82" s="70" t="str">
        <f t="shared" si="165"/>
        <v>нд</v>
      </c>
      <c r="U82" s="71" t="str">
        <f t="shared" si="16"/>
        <v>нд</v>
      </c>
      <c r="V82" s="70" t="str">
        <f t="shared" si="166"/>
        <v>нд</v>
      </c>
      <c r="W82" s="74" t="str">
        <f t="shared" si="176"/>
        <v>нд</v>
      </c>
      <c r="X82" s="242"/>
    </row>
    <row r="83" spans="1:24" ht="31.5">
      <c r="A83" s="116" t="s">
        <v>229</v>
      </c>
      <c r="B83" s="7" t="s">
        <v>386</v>
      </c>
      <c r="C83" s="174" t="s">
        <v>59</v>
      </c>
      <c r="D83" s="203" t="str">
        <f t="shared" si="171"/>
        <v>нд</v>
      </c>
      <c r="E83" s="53" t="s">
        <v>24</v>
      </c>
      <c r="F83" s="53" t="s">
        <v>24</v>
      </c>
      <c r="G83" s="53" t="s">
        <v>24</v>
      </c>
      <c r="H83" s="53" t="s">
        <v>24</v>
      </c>
      <c r="I83" s="52" t="str">
        <f t="shared" si="172"/>
        <v>нд</v>
      </c>
      <c r="J83" s="53" t="s">
        <v>24</v>
      </c>
      <c r="K83" s="53" t="s">
        <v>24</v>
      </c>
      <c r="L83" s="53" t="s">
        <v>24</v>
      </c>
      <c r="M83" s="204" t="s">
        <v>24</v>
      </c>
      <c r="N83" s="77" t="str">
        <f t="shared" si="162"/>
        <v>нд</v>
      </c>
      <c r="O83" s="69" t="str">
        <f t="shared" si="173"/>
        <v>нд</v>
      </c>
      <c r="P83" s="70" t="str">
        <f t="shared" si="163"/>
        <v>нд</v>
      </c>
      <c r="Q83" s="69" t="str">
        <f t="shared" si="174"/>
        <v>нд</v>
      </c>
      <c r="R83" s="70" t="str">
        <f t="shared" si="164"/>
        <v>нд</v>
      </c>
      <c r="S83" s="69" t="str">
        <f t="shared" si="175"/>
        <v>нд</v>
      </c>
      <c r="T83" s="70" t="str">
        <f t="shared" si="165"/>
        <v>нд</v>
      </c>
      <c r="U83" s="71" t="str">
        <f t="shared" si="16"/>
        <v>нд</v>
      </c>
      <c r="V83" s="70" t="str">
        <f t="shared" si="166"/>
        <v>нд</v>
      </c>
      <c r="W83" s="74" t="str">
        <f t="shared" si="176"/>
        <v>нд</v>
      </c>
      <c r="X83" s="242"/>
    </row>
    <row r="84" spans="1:24" ht="31.5">
      <c r="A84" s="116" t="s">
        <v>230</v>
      </c>
      <c r="B84" s="7" t="s">
        <v>387</v>
      </c>
      <c r="C84" s="174" t="s">
        <v>60</v>
      </c>
      <c r="D84" s="203" t="str">
        <f t="shared" si="171"/>
        <v>нд</v>
      </c>
      <c r="E84" s="54" t="s">
        <v>24</v>
      </c>
      <c r="F84" s="54" t="s">
        <v>24</v>
      </c>
      <c r="G84" s="54" t="s">
        <v>24</v>
      </c>
      <c r="H84" s="54" t="s">
        <v>24</v>
      </c>
      <c r="I84" s="52" t="str">
        <f t="shared" si="172"/>
        <v>нд</v>
      </c>
      <c r="J84" s="54" t="s">
        <v>24</v>
      </c>
      <c r="K84" s="54" t="s">
        <v>24</v>
      </c>
      <c r="L84" s="54" t="s">
        <v>24</v>
      </c>
      <c r="M84" s="205" t="s">
        <v>24</v>
      </c>
      <c r="N84" s="77" t="str">
        <f t="shared" si="162"/>
        <v>нд</v>
      </c>
      <c r="O84" s="69" t="str">
        <f t="shared" si="173"/>
        <v>нд</v>
      </c>
      <c r="P84" s="70" t="str">
        <f t="shared" si="163"/>
        <v>нд</v>
      </c>
      <c r="Q84" s="69" t="str">
        <f t="shared" si="174"/>
        <v>нд</v>
      </c>
      <c r="R84" s="70" t="str">
        <f t="shared" si="164"/>
        <v>нд</v>
      </c>
      <c r="S84" s="69" t="str">
        <f t="shared" si="175"/>
        <v>нд</v>
      </c>
      <c r="T84" s="70" t="str">
        <f t="shared" si="165"/>
        <v>нд</v>
      </c>
      <c r="U84" s="71" t="str">
        <f t="shared" si="16"/>
        <v>нд</v>
      </c>
      <c r="V84" s="70" t="str">
        <f t="shared" si="166"/>
        <v>нд</v>
      </c>
      <c r="W84" s="74" t="str">
        <f t="shared" si="176"/>
        <v>нд</v>
      </c>
      <c r="X84" s="242"/>
    </row>
    <row r="85" spans="1:24" ht="31.5">
      <c r="A85" s="118" t="s">
        <v>231</v>
      </c>
      <c r="B85" s="29" t="s">
        <v>437</v>
      </c>
      <c r="C85" s="176" t="s">
        <v>61</v>
      </c>
      <c r="D85" s="206" t="str">
        <f t="shared" si="171"/>
        <v>нд</v>
      </c>
      <c r="E85" s="56" t="s">
        <v>24</v>
      </c>
      <c r="F85" s="56" t="s">
        <v>24</v>
      </c>
      <c r="G85" s="56" t="s">
        <v>24</v>
      </c>
      <c r="H85" s="56" t="s">
        <v>24</v>
      </c>
      <c r="I85" s="55" t="str">
        <f t="shared" si="172"/>
        <v>нд</v>
      </c>
      <c r="J85" s="56" t="s">
        <v>24</v>
      </c>
      <c r="K85" s="56" t="s">
        <v>24</v>
      </c>
      <c r="L85" s="56" t="s">
        <v>24</v>
      </c>
      <c r="M85" s="207" t="s">
        <v>24</v>
      </c>
      <c r="N85" s="77" t="str">
        <f t="shared" si="162"/>
        <v>нд</v>
      </c>
      <c r="O85" s="69" t="str">
        <f t="shared" si="173"/>
        <v>нд</v>
      </c>
      <c r="P85" s="70" t="str">
        <f t="shared" si="163"/>
        <v>нд</v>
      </c>
      <c r="Q85" s="69" t="str">
        <f t="shared" si="174"/>
        <v>нд</v>
      </c>
      <c r="R85" s="70" t="str">
        <f t="shared" si="164"/>
        <v>нд</v>
      </c>
      <c r="S85" s="69" t="str">
        <f t="shared" si="175"/>
        <v>нд</v>
      </c>
      <c r="T85" s="70" t="str">
        <f t="shared" si="165"/>
        <v>нд</v>
      </c>
      <c r="U85" s="71" t="str">
        <f t="shared" si="16"/>
        <v>нд</v>
      </c>
      <c r="V85" s="70" t="str">
        <f t="shared" si="166"/>
        <v>нд</v>
      </c>
      <c r="W85" s="74" t="str">
        <f t="shared" si="176"/>
        <v>нд</v>
      </c>
      <c r="X85" s="242"/>
    </row>
    <row r="86" spans="1:24" ht="31.5">
      <c r="A86" s="116" t="s">
        <v>232</v>
      </c>
      <c r="B86" s="7" t="s">
        <v>388</v>
      </c>
      <c r="C86" s="174" t="s">
        <v>62</v>
      </c>
      <c r="D86" s="203" t="str">
        <f t="shared" si="171"/>
        <v>нд</v>
      </c>
      <c r="E86" s="53" t="s">
        <v>24</v>
      </c>
      <c r="F86" s="53" t="s">
        <v>24</v>
      </c>
      <c r="G86" s="53" t="s">
        <v>24</v>
      </c>
      <c r="H86" s="53" t="s">
        <v>24</v>
      </c>
      <c r="I86" s="52" t="str">
        <f t="shared" si="172"/>
        <v>нд</v>
      </c>
      <c r="J86" s="53" t="s">
        <v>24</v>
      </c>
      <c r="K86" s="53" t="s">
        <v>24</v>
      </c>
      <c r="L86" s="53" t="s">
        <v>24</v>
      </c>
      <c r="M86" s="204" t="s">
        <v>24</v>
      </c>
      <c r="N86" s="77" t="str">
        <f t="shared" si="162"/>
        <v>нд</v>
      </c>
      <c r="O86" s="69" t="str">
        <f t="shared" si="173"/>
        <v>нд</v>
      </c>
      <c r="P86" s="70" t="str">
        <f t="shared" si="163"/>
        <v>нд</v>
      </c>
      <c r="Q86" s="69" t="str">
        <f t="shared" si="174"/>
        <v>нд</v>
      </c>
      <c r="R86" s="70" t="str">
        <f t="shared" si="164"/>
        <v>нд</v>
      </c>
      <c r="S86" s="69" t="str">
        <f t="shared" si="175"/>
        <v>нд</v>
      </c>
      <c r="T86" s="70" t="str">
        <f t="shared" si="165"/>
        <v>нд</v>
      </c>
      <c r="U86" s="71" t="str">
        <f t="shared" ref="U86:U149" si="177">IF(AND(NOT(SUM(L86)=0),NOT(SUM(G86)=0)),ROUND(SUM(T86)/SUM(G86)*100,2),"нд")</f>
        <v>нд</v>
      </c>
      <c r="V86" s="70" t="str">
        <f t="shared" si="166"/>
        <v>нд</v>
      </c>
      <c r="W86" s="74" t="str">
        <f t="shared" si="176"/>
        <v>нд</v>
      </c>
      <c r="X86" s="242"/>
    </row>
    <row r="87" spans="1:24" ht="63">
      <c r="A87" s="116" t="s">
        <v>233</v>
      </c>
      <c r="B87" s="7" t="s">
        <v>438</v>
      </c>
      <c r="C87" s="174" t="s">
        <v>63</v>
      </c>
      <c r="D87" s="203" t="str">
        <f t="shared" si="171"/>
        <v>нд</v>
      </c>
      <c r="E87" s="56" t="s">
        <v>24</v>
      </c>
      <c r="F87" s="56" t="s">
        <v>24</v>
      </c>
      <c r="G87" s="56" t="s">
        <v>24</v>
      </c>
      <c r="H87" s="56" t="s">
        <v>24</v>
      </c>
      <c r="I87" s="52" t="str">
        <f t="shared" si="172"/>
        <v>нд</v>
      </c>
      <c r="J87" s="56" t="s">
        <v>24</v>
      </c>
      <c r="K87" s="56" t="s">
        <v>24</v>
      </c>
      <c r="L87" s="56" t="s">
        <v>24</v>
      </c>
      <c r="M87" s="207" t="s">
        <v>24</v>
      </c>
      <c r="N87" s="77" t="str">
        <f t="shared" si="162"/>
        <v>нд</v>
      </c>
      <c r="O87" s="69" t="str">
        <f t="shared" ref="O87:O150" si="178">IF(NOT(IFERROR(ROUND((I87-D87)/D87*100,2),"нд")=0),IFERROR(ROUND((I87-D87)/D87*100,2),"нд"),"нд")</f>
        <v>нд</v>
      </c>
      <c r="P87" s="70" t="str">
        <f t="shared" si="163"/>
        <v>нд</v>
      </c>
      <c r="Q87" s="69" t="str">
        <f t="shared" ref="Q87:Q150" si="179">IF(NOT(IFERROR(ROUND((J87-E87)/E87*100,2),"нд")=0),IFERROR(ROUND((J87-E87)/E87*100,2),"нд"),"нд")</f>
        <v>нд</v>
      </c>
      <c r="R87" s="70" t="str">
        <f t="shared" si="164"/>
        <v>нд</v>
      </c>
      <c r="S87" s="69" t="str">
        <f t="shared" ref="S87:S150" si="180">IF(NOT(IFERROR(ROUND((K87-F87)/F87*100,2),"нд")=0),IFERROR(ROUND((K87-F87)/F87*100,2),"нд"),"нд")</f>
        <v>нд</v>
      </c>
      <c r="T87" s="70" t="str">
        <f t="shared" si="165"/>
        <v>нд</v>
      </c>
      <c r="U87" s="71" t="str">
        <f t="shared" si="177"/>
        <v>нд</v>
      </c>
      <c r="V87" s="70" t="str">
        <f t="shared" si="166"/>
        <v>нд</v>
      </c>
      <c r="W87" s="74" t="str">
        <f t="shared" ref="W87:W150" si="181">IF(NOT(IFERROR(ROUND((M87-H87)/H87*100,2),"нд")=0),IFERROR(ROUND((M87-H87)/H87*100,2),"нд"),"нд")</f>
        <v>нд</v>
      </c>
      <c r="X87" s="242"/>
    </row>
    <row r="88" spans="1:24" ht="63">
      <c r="A88" s="116" t="s">
        <v>234</v>
      </c>
      <c r="B88" s="7" t="s">
        <v>389</v>
      </c>
      <c r="C88" s="174" t="s">
        <v>64</v>
      </c>
      <c r="D88" s="195" t="str">
        <f t="shared" si="171"/>
        <v>нд</v>
      </c>
      <c r="E88" s="51" t="s">
        <v>24</v>
      </c>
      <c r="F88" s="51" t="s">
        <v>24</v>
      </c>
      <c r="G88" s="51" t="s">
        <v>24</v>
      </c>
      <c r="H88" s="51" t="s">
        <v>24</v>
      </c>
      <c r="I88" s="44" t="str">
        <f t="shared" si="172"/>
        <v>нд</v>
      </c>
      <c r="J88" s="51" t="s">
        <v>24</v>
      </c>
      <c r="K88" s="51" t="s">
        <v>24</v>
      </c>
      <c r="L88" s="51" t="s">
        <v>24</v>
      </c>
      <c r="M88" s="208" t="s">
        <v>24</v>
      </c>
      <c r="N88" s="77" t="str">
        <f t="shared" si="162"/>
        <v>нд</v>
      </c>
      <c r="O88" s="69" t="str">
        <f t="shared" si="178"/>
        <v>нд</v>
      </c>
      <c r="P88" s="70" t="str">
        <f t="shared" si="163"/>
        <v>нд</v>
      </c>
      <c r="Q88" s="69" t="str">
        <f t="shared" si="179"/>
        <v>нд</v>
      </c>
      <c r="R88" s="70" t="str">
        <f t="shared" si="164"/>
        <v>нд</v>
      </c>
      <c r="S88" s="69" t="str">
        <f t="shared" si="180"/>
        <v>нд</v>
      </c>
      <c r="T88" s="70" t="str">
        <f t="shared" si="165"/>
        <v>нд</v>
      </c>
      <c r="U88" s="71" t="str">
        <f t="shared" si="177"/>
        <v>нд</v>
      </c>
      <c r="V88" s="70" t="str">
        <f t="shared" si="166"/>
        <v>нд</v>
      </c>
      <c r="W88" s="74" t="str">
        <f t="shared" si="181"/>
        <v>нд</v>
      </c>
      <c r="X88" s="242"/>
    </row>
    <row r="89" spans="1:24">
      <c r="A89" s="111" t="s">
        <v>235</v>
      </c>
      <c r="B89" s="8" t="s">
        <v>65</v>
      </c>
      <c r="C89" s="166" t="s">
        <v>23</v>
      </c>
      <c r="D89" s="156">
        <f t="shared" ref="D89:M89" si="182">IF(NOT(SUM(D90:D128)=0),SUM(D90:D128),"нд")</f>
        <v>3.8460000000000001</v>
      </c>
      <c r="E89" s="39" t="str">
        <f t="shared" si="182"/>
        <v>нд</v>
      </c>
      <c r="F89" s="39" t="str">
        <f t="shared" si="182"/>
        <v>нд</v>
      </c>
      <c r="G89" s="39">
        <f t="shared" si="182"/>
        <v>3.8460000000000001</v>
      </c>
      <c r="H89" s="39" t="str">
        <f t="shared" si="182"/>
        <v>нд</v>
      </c>
      <c r="I89" s="39">
        <f t="shared" si="182"/>
        <v>3.2290000000000001</v>
      </c>
      <c r="J89" s="39" t="str">
        <f t="shared" si="182"/>
        <v>нд</v>
      </c>
      <c r="K89" s="39" t="str">
        <f t="shared" si="182"/>
        <v>нд</v>
      </c>
      <c r="L89" s="39">
        <f t="shared" ref="L89:V89" si="183">IF(NOT(SUM(L90:L128)=0),SUM(L90:L128),"нд")</f>
        <v>3.2290000000000001</v>
      </c>
      <c r="M89" s="190" t="str">
        <f t="shared" si="182"/>
        <v>нд</v>
      </c>
      <c r="N89" s="156">
        <f t="shared" si="183"/>
        <v>-0.61699999999999999</v>
      </c>
      <c r="O89" s="69">
        <f t="shared" si="178"/>
        <v>-16.04</v>
      </c>
      <c r="P89" s="39" t="str">
        <f t="shared" si="183"/>
        <v>нд</v>
      </c>
      <c r="Q89" s="69" t="str">
        <f t="shared" si="179"/>
        <v>нд</v>
      </c>
      <c r="R89" s="39" t="str">
        <f t="shared" si="183"/>
        <v>нд</v>
      </c>
      <c r="S89" s="69" t="str">
        <f t="shared" si="180"/>
        <v>нд</v>
      </c>
      <c r="T89" s="39">
        <f t="shared" si="183"/>
        <v>-0.61699999999999999</v>
      </c>
      <c r="U89" s="71">
        <f t="shared" si="177"/>
        <v>-16.04</v>
      </c>
      <c r="V89" s="39" t="str">
        <f t="shared" si="183"/>
        <v>нд</v>
      </c>
      <c r="W89" s="74" t="str">
        <f t="shared" si="181"/>
        <v>нд</v>
      </c>
      <c r="X89" s="242"/>
    </row>
    <row r="90" spans="1:24" ht="31.5">
      <c r="A90" s="116" t="s">
        <v>236</v>
      </c>
      <c r="B90" s="7" t="s">
        <v>390</v>
      </c>
      <c r="C90" s="174" t="s">
        <v>66</v>
      </c>
      <c r="D90" s="195" t="str">
        <f t="shared" si="171"/>
        <v>нд</v>
      </c>
      <c r="E90" s="51" t="s">
        <v>24</v>
      </c>
      <c r="F90" s="51" t="s">
        <v>24</v>
      </c>
      <c r="G90" s="51" t="s">
        <v>24</v>
      </c>
      <c r="H90" s="51" t="s">
        <v>24</v>
      </c>
      <c r="I90" s="44" t="str">
        <f t="shared" si="172"/>
        <v>нд</v>
      </c>
      <c r="J90" s="51" t="s">
        <v>24</v>
      </c>
      <c r="K90" s="51" t="s">
        <v>24</v>
      </c>
      <c r="L90" s="51" t="s">
        <v>24</v>
      </c>
      <c r="M90" s="208" t="s">
        <v>24</v>
      </c>
      <c r="N90" s="77" t="str">
        <f t="shared" ref="N90:N128" si="184">IF(NOT(SUM(P90,R90,T90,V90)=0),SUM(P90,R90,T90,V90),"нд")</f>
        <v>нд</v>
      </c>
      <c r="O90" s="69" t="str">
        <f t="shared" si="178"/>
        <v>нд</v>
      </c>
      <c r="P90" s="70" t="str">
        <f t="shared" ref="P90:P128" si="185">IF(SUM(H90)-SUM(C90)=0,"нд",SUM(H90)-SUM(C90))</f>
        <v>нд</v>
      </c>
      <c r="Q90" s="69" t="str">
        <f t="shared" si="179"/>
        <v>нд</v>
      </c>
      <c r="R90" s="70" t="str">
        <f t="shared" ref="R90:R128" si="186">IF(SUM(J90)-SUM(E90)=0,"нд",SUM(J90)-SUM(E90))</f>
        <v>нд</v>
      </c>
      <c r="S90" s="69" t="str">
        <f t="shared" si="180"/>
        <v>нд</v>
      </c>
      <c r="T90" s="70" t="str">
        <f t="shared" ref="T90:T128" si="187">IF(SUM(L90)-SUM(G90)=0,"нд",SUM(L90)-SUM(G90))</f>
        <v>нд</v>
      </c>
      <c r="U90" s="71" t="str">
        <f t="shared" si="177"/>
        <v>нд</v>
      </c>
      <c r="V90" s="70" t="str">
        <f t="shared" ref="V90:V128" si="188">IF(SUM(M90)-SUM(H90)=0,"нд",SUM(M90)-SUM(H90))</f>
        <v>нд</v>
      </c>
      <c r="W90" s="74" t="str">
        <f t="shared" si="181"/>
        <v>нд</v>
      </c>
      <c r="X90" s="242"/>
    </row>
    <row r="91" spans="1:24" ht="31.5">
      <c r="A91" s="116" t="s">
        <v>237</v>
      </c>
      <c r="B91" s="7" t="s">
        <v>391</v>
      </c>
      <c r="C91" s="174" t="s">
        <v>67</v>
      </c>
      <c r="D91" s="195" t="str">
        <f t="shared" si="171"/>
        <v>нд</v>
      </c>
      <c r="E91" s="51" t="s">
        <v>24</v>
      </c>
      <c r="F91" s="51" t="s">
        <v>24</v>
      </c>
      <c r="G91" s="51" t="s">
        <v>24</v>
      </c>
      <c r="H91" s="51" t="s">
        <v>24</v>
      </c>
      <c r="I91" s="44" t="str">
        <f t="shared" si="172"/>
        <v>нд</v>
      </c>
      <c r="J91" s="51" t="s">
        <v>24</v>
      </c>
      <c r="K91" s="51" t="s">
        <v>24</v>
      </c>
      <c r="L91" s="51" t="s">
        <v>24</v>
      </c>
      <c r="M91" s="208" t="s">
        <v>24</v>
      </c>
      <c r="N91" s="77" t="str">
        <f t="shared" si="184"/>
        <v>нд</v>
      </c>
      <c r="O91" s="69" t="str">
        <f t="shared" si="178"/>
        <v>нд</v>
      </c>
      <c r="P91" s="70" t="str">
        <f t="shared" si="185"/>
        <v>нд</v>
      </c>
      <c r="Q91" s="69" t="str">
        <f t="shared" si="179"/>
        <v>нд</v>
      </c>
      <c r="R91" s="70" t="str">
        <f t="shared" si="186"/>
        <v>нд</v>
      </c>
      <c r="S91" s="69" t="str">
        <f t="shared" si="180"/>
        <v>нд</v>
      </c>
      <c r="T91" s="70" t="str">
        <f t="shared" si="187"/>
        <v>нд</v>
      </c>
      <c r="U91" s="71" t="str">
        <f t="shared" si="177"/>
        <v>нд</v>
      </c>
      <c r="V91" s="70" t="str">
        <f t="shared" si="188"/>
        <v>нд</v>
      </c>
      <c r="W91" s="74" t="str">
        <f t="shared" si="181"/>
        <v>нд</v>
      </c>
      <c r="X91" s="242"/>
    </row>
    <row r="92" spans="1:24" ht="31.5">
      <c r="A92" s="116" t="s">
        <v>238</v>
      </c>
      <c r="B92" s="7" t="s">
        <v>392</v>
      </c>
      <c r="C92" s="174" t="s">
        <v>68</v>
      </c>
      <c r="D92" s="195" t="str">
        <f t="shared" si="171"/>
        <v>нд</v>
      </c>
      <c r="E92" s="51" t="s">
        <v>24</v>
      </c>
      <c r="F92" s="51" t="s">
        <v>24</v>
      </c>
      <c r="G92" s="51" t="s">
        <v>24</v>
      </c>
      <c r="H92" s="51" t="s">
        <v>24</v>
      </c>
      <c r="I92" s="44" t="str">
        <f t="shared" si="172"/>
        <v>нд</v>
      </c>
      <c r="J92" s="51" t="s">
        <v>24</v>
      </c>
      <c r="K92" s="51" t="s">
        <v>24</v>
      </c>
      <c r="L92" s="51" t="s">
        <v>24</v>
      </c>
      <c r="M92" s="208" t="s">
        <v>24</v>
      </c>
      <c r="N92" s="77" t="str">
        <f t="shared" si="184"/>
        <v>нд</v>
      </c>
      <c r="O92" s="69" t="str">
        <f t="shared" si="178"/>
        <v>нд</v>
      </c>
      <c r="P92" s="70" t="str">
        <f t="shared" si="185"/>
        <v>нд</v>
      </c>
      <c r="Q92" s="69" t="str">
        <f t="shared" si="179"/>
        <v>нд</v>
      </c>
      <c r="R92" s="70" t="str">
        <f t="shared" si="186"/>
        <v>нд</v>
      </c>
      <c r="S92" s="69" t="str">
        <f t="shared" si="180"/>
        <v>нд</v>
      </c>
      <c r="T92" s="70" t="str">
        <f t="shared" si="187"/>
        <v>нд</v>
      </c>
      <c r="U92" s="71" t="str">
        <f t="shared" si="177"/>
        <v>нд</v>
      </c>
      <c r="V92" s="70" t="str">
        <f t="shared" si="188"/>
        <v>нд</v>
      </c>
      <c r="W92" s="74" t="str">
        <f t="shared" si="181"/>
        <v>нд</v>
      </c>
      <c r="X92" s="242"/>
    </row>
    <row r="93" spans="1:24" ht="47.25">
      <c r="A93" s="116" t="s">
        <v>239</v>
      </c>
      <c r="B93" s="10" t="s">
        <v>439</v>
      </c>
      <c r="C93" s="175" t="s">
        <v>440</v>
      </c>
      <c r="D93" s="203" t="str">
        <f t="shared" si="171"/>
        <v>нд</v>
      </c>
      <c r="E93" s="54" t="s">
        <v>24</v>
      </c>
      <c r="F93" s="54" t="s">
        <v>24</v>
      </c>
      <c r="G93" s="54" t="s">
        <v>24</v>
      </c>
      <c r="H93" s="54" t="s">
        <v>24</v>
      </c>
      <c r="I93" s="52" t="str">
        <f t="shared" si="172"/>
        <v>нд</v>
      </c>
      <c r="J93" s="54" t="s">
        <v>24</v>
      </c>
      <c r="K93" s="54" t="s">
        <v>24</v>
      </c>
      <c r="L93" s="54" t="s">
        <v>24</v>
      </c>
      <c r="M93" s="205" t="s">
        <v>24</v>
      </c>
      <c r="N93" s="77" t="str">
        <f t="shared" si="184"/>
        <v>нд</v>
      </c>
      <c r="O93" s="69" t="str">
        <f t="shared" si="178"/>
        <v>нд</v>
      </c>
      <c r="P93" s="70" t="str">
        <f t="shared" si="185"/>
        <v>нд</v>
      </c>
      <c r="Q93" s="69" t="str">
        <f t="shared" si="179"/>
        <v>нд</v>
      </c>
      <c r="R93" s="70" t="str">
        <f t="shared" si="186"/>
        <v>нд</v>
      </c>
      <c r="S93" s="69" t="str">
        <f t="shared" si="180"/>
        <v>нд</v>
      </c>
      <c r="T93" s="70" t="str">
        <f t="shared" si="187"/>
        <v>нд</v>
      </c>
      <c r="U93" s="71" t="str">
        <f t="shared" si="177"/>
        <v>нд</v>
      </c>
      <c r="V93" s="70" t="str">
        <f t="shared" si="188"/>
        <v>нд</v>
      </c>
      <c r="W93" s="74" t="str">
        <f t="shared" si="181"/>
        <v>нд</v>
      </c>
      <c r="X93" s="242"/>
    </row>
    <row r="94" spans="1:24" ht="31.5">
      <c r="A94" s="116" t="s">
        <v>240</v>
      </c>
      <c r="B94" s="7" t="s">
        <v>393</v>
      </c>
      <c r="C94" s="174" t="s">
        <v>69</v>
      </c>
      <c r="D94" s="195" t="str">
        <f t="shared" si="171"/>
        <v>нд</v>
      </c>
      <c r="E94" s="51" t="s">
        <v>24</v>
      </c>
      <c r="F94" s="51" t="s">
        <v>24</v>
      </c>
      <c r="G94" s="51" t="s">
        <v>24</v>
      </c>
      <c r="H94" s="51" t="s">
        <v>24</v>
      </c>
      <c r="I94" s="44" t="str">
        <f t="shared" si="172"/>
        <v>нд</v>
      </c>
      <c r="J94" s="51" t="s">
        <v>24</v>
      </c>
      <c r="K94" s="51" t="s">
        <v>24</v>
      </c>
      <c r="L94" s="51" t="s">
        <v>24</v>
      </c>
      <c r="M94" s="208" t="s">
        <v>24</v>
      </c>
      <c r="N94" s="77" t="str">
        <f t="shared" si="184"/>
        <v>нд</v>
      </c>
      <c r="O94" s="69" t="str">
        <f t="shared" si="178"/>
        <v>нд</v>
      </c>
      <c r="P94" s="70" t="str">
        <f t="shared" si="185"/>
        <v>нд</v>
      </c>
      <c r="Q94" s="69" t="str">
        <f t="shared" si="179"/>
        <v>нд</v>
      </c>
      <c r="R94" s="70" t="str">
        <f t="shared" si="186"/>
        <v>нд</v>
      </c>
      <c r="S94" s="69" t="str">
        <f t="shared" si="180"/>
        <v>нд</v>
      </c>
      <c r="T94" s="70" t="str">
        <f t="shared" si="187"/>
        <v>нд</v>
      </c>
      <c r="U94" s="71" t="str">
        <f t="shared" si="177"/>
        <v>нд</v>
      </c>
      <c r="V94" s="70" t="str">
        <f t="shared" si="188"/>
        <v>нд</v>
      </c>
      <c r="W94" s="74" t="str">
        <f t="shared" si="181"/>
        <v>нд</v>
      </c>
      <c r="X94" s="242"/>
    </row>
    <row r="95" spans="1:24" ht="31.5">
      <c r="A95" s="116" t="s">
        <v>241</v>
      </c>
      <c r="B95" s="7" t="s">
        <v>394</v>
      </c>
      <c r="C95" s="174" t="s">
        <v>70</v>
      </c>
      <c r="D95" s="195" t="str">
        <f t="shared" si="171"/>
        <v>нд</v>
      </c>
      <c r="E95" s="51" t="s">
        <v>24</v>
      </c>
      <c r="F95" s="51" t="s">
        <v>24</v>
      </c>
      <c r="G95" s="51" t="s">
        <v>24</v>
      </c>
      <c r="H95" s="51" t="s">
        <v>24</v>
      </c>
      <c r="I95" s="44" t="str">
        <f t="shared" si="172"/>
        <v>нд</v>
      </c>
      <c r="J95" s="51" t="s">
        <v>24</v>
      </c>
      <c r="K95" s="51" t="s">
        <v>24</v>
      </c>
      <c r="L95" s="51" t="s">
        <v>24</v>
      </c>
      <c r="M95" s="208" t="s">
        <v>24</v>
      </c>
      <c r="N95" s="77" t="str">
        <f t="shared" si="184"/>
        <v>нд</v>
      </c>
      <c r="O95" s="69" t="str">
        <f t="shared" si="178"/>
        <v>нд</v>
      </c>
      <c r="P95" s="70" t="str">
        <f t="shared" si="185"/>
        <v>нд</v>
      </c>
      <c r="Q95" s="69" t="str">
        <f t="shared" si="179"/>
        <v>нд</v>
      </c>
      <c r="R95" s="70" t="str">
        <f t="shared" si="186"/>
        <v>нд</v>
      </c>
      <c r="S95" s="69" t="str">
        <f t="shared" si="180"/>
        <v>нд</v>
      </c>
      <c r="T95" s="70" t="str">
        <f t="shared" si="187"/>
        <v>нд</v>
      </c>
      <c r="U95" s="71" t="str">
        <f t="shared" si="177"/>
        <v>нд</v>
      </c>
      <c r="V95" s="70" t="str">
        <f t="shared" si="188"/>
        <v>нд</v>
      </c>
      <c r="W95" s="74" t="str">
        <f t="shared" si="181"/>
        <v>нд</v>
      </c>
      <c r="X95" s="242"/>
    </row>
    <row r="96" spans="1:24" ht="31.5">
      <c r="A96" s="116" t="s">
        <v>242</v>
      </c>
      <c r="B96" s="7" t="s">
        <v>395</v>
      </c>
      <c r="C96" s="174" t="s">
        <v>71</v>
      </c>
      <c r="D96" s="195" t="str">
        <f t="shared" si="171"/>
        <v>нд</v>
      </c>
      <c r="E96" s="51" t="s">
        <v>24</v>
      </c>
      <c r="F96" s="51" t="s">
        <v>24</v>
      </c>
      <c r="G96" s="51" t="s">
        <v>24</v>
      </c>
      <c r="H96" s="51" t="s">
        <v>24</v>
      </c>
      <c r="I96" s="44" t="str">
        <f t="shared" si="172"/>
        <v>нд</v>
      </c>
      <c r="J96" s="51" t="s">
        <v>24</v>
      </c>
      <c r="K96" s="51" t="s">
        <v>24</v>
      </c>
      <c r="L96" s="51" t="s">
        <v>24</v>
      </c>
      <c r="M96" s="208" t="s">
        <v>24</v>
      </c>
      <c r="N96" s="77" t="str">
        <f t="shared" si="184"/>
        <v>нд</v>
      </c>
      <c r="O96" s="69" t="str">
        <f t="shared" si="178"/>
        <v>нд</v>
      </c>
      <c r="P96" s="70" t="str">
        <f t="shared" si="185"/>
        <v>нд</v>
      </c>
      <c r="Q96" s="69" t="str">
        <f t="shared" si="179"/>
        <v>нд</v>
      </c>
      <c r="R96" s="70" t="str">
        <f t="shared" si="186"/>
        <v>нд</v>
      </c>
      <c r="S96" s="69" t="str">
        <f t="shared" si="180"/>
        <v>нд</v>
      </c>
      <c r="T96" s="70" t="str">
        <f t="shared" si="187"/>
        <v>нд</v>
      </c>
      <c r="U96" s="71" t="str">
        <f t="shared" si="177"/>
        <v>нд</v>
      </c>
      <c r="V96" s="70" t="str">
        <f t="shared" si="188"/>
        <v>нд</v>
      </c>
      <c r="W96" s="74" t="str">
        <f t="shared" si="181"/>
        <v>нд</v>
      </c>
      <c r="X96" s="242"/>
    </row>
    <row r="97" spans="1:24" ht="31.5">
      <c r="A97" s="116" t="s">
        <v>243</v>
      </c>
      <c r="B97" s="7" t="s">
        <v>396</v>
      </c>
      <c r="C97" s="174" t="s">
        <v>72</v>
      </c>
      <c r="D97" s="195" t="str">
        <f t="shared" si="171"/>
        <v>нд</v>
      </c>
      <c r="E97" s="51" t="s">
        <v>24</v>
      </c>
      <c r="F97" s="51" t="s">
        <v>24</v>
      </c>
      <c r="G97" s="51" t="s">
        <v>24</v>
      </c>
      <c r="H97" s="51" t="s">
        <v>24</v>
      </c>
      <c r="I97" s="44" t="str">
        <f t="shared" si="172"/>
        <v>нд</v>
      </c>
      <c r="J97" s="51" t="s">
        <v>24</v>
      </c>
      <c r="K97" s="51" t="s">
        <v>24</v>
      </c>
      <c r="L97" s="51" t="s">
        <v>24</v>
      </c>
      <c r="M97" s="208" t="s">
        <v>24</v>
      </c>
      <c r="N97" s="77" t="str">
        <f t="shared" si="184"/>
        <v>нд</v>
      </c>
      <c r="O97" s="69" t="str">
        <f t="shared" si="178"/>
        <v>нд</v>
      </c>
      <c r="P97" s="70" t="str">
        <f t="shared" si="185"/>
        <v>нд</v>
      </c>
      <c r="Q97" s="69" t="str">
        <f t="shared" si="179"/>
        <v>нд</v>
      </c>
      <c r="R97" s="70" t="str">
        <f t="shared" si="186"/>
        <v>нд</v>
      </c>
      <c r="S97" s="69" t="str">
        <f t="shared" si="180"/>
        <v>нд</v>
      </c>
      <c r="T97" s="70" t="str">
        <f t="shared" si="187"/>
        <v>нд</v>
      </c>
      <c r="U97" s="71" t="str">
        <f t="shared" si="177"/>
        <v>нд</v>
      </c>
      <c r="V97" s="70" t="str">
        <f t="shared" si="188"/>
        <v>нд</v>
      </c>
      <c r="W97" s="74" t="str">
        <f t="shared" si="181"/>
        <v>нд</v>
      </c>
      <c r="X97" s="242"/>
    </row>
    <row r="98" spans="1:24" ht="31.5">
      <c r="A98" s="116" t="s">
        <v>244</v>
      </c>
      <c r="B98" s="7" t="s">
        <v>397</v>
      </c>
      <c r="C98" s="174" t="s">
        <v>73</v>
      </c>
      <c r="D98" s="195" t="str">
        <f t="shared" si="171"/>
        <v>нд</v>
      </c>
      <c r="E98" s="51" t="s">
        <v>24</v>
      </c>
      <c r="F98" s="51" t="s">
        <v>24</v>
      </c>
      <c r="G98" s="51" t="s">
        <v>24</v>
      </c>
      <c r="H98" s="51" t="s">
        <v>24</v>
      </c>
      <c r="I98" s="44" t="str">
        <f t="shared" si="172"/>
        <v>нд</v>
      </c>
      <c r="J98" s="51" t="s">
        <v>24</v>
      </c>
      <c r="K98" s="51" t="s">
        <v>24</v>
      </c>
      <c r="L98" s="51" t="s">
        <v>24</v>
      </c>
      <c r="M98" s="208" t="s">
        <v>24</v>
      </c>
      <c r="N98" s="77" t="str">
        <f t="shared" si="184"/>
        <v>нд</v>
      </c>
      <c r="O98" s="69" t="str">
        <f t="shared" si="178"/>
        <v>нд</v>
      </c>
      <c r="P98" s="70" t="str">
        <f t="shared" si="185"/>
        <v>нд</v>
      </c>
      <c r="Q98" s="69" t="str">
        <f t="shared" si="179"/>
        <v>нд</v>
      </c>
      <c r="R98" s="70" t="str">
        <f t="shared" si="186"/>
        <v>нд</v>
      </c>
      <c r="S98" s="69" t="str">
        <f t="shared" si="180"/>
        <v>нд</v>
      </c>
      <c r="T98" s="70" t="str">
        <f t="shared" si="187"/>
        <v>нд</v>
      </c>
      <c r="U98" s="71" t="str">
        <f t="shared" si="177"/>
        <v>нд</v>
      </c>
      <c r="V98" s="70" t="str">
        <f t="shared" si="188"/>
        <v>нд</v>
      </c>
      <c r="W98" s="74" t="str">
        <f t="shared" si="181"/>
        <v>нд</v>
      </c>
      <c r="X98" s="242"/>
    </row>
    <row r="99" spans="1:24" ht="31.5">
      <c r="A99" s="116" t="s">
        <v>245</v>
      </c>
      <c r="B99" s="10" t="s">
        <v>398</v>
      </c>
      <c r="C99" s="174" t="s">
        <v>74</v>
      </c>
      <c r="D99" s="195" t="str">
        <f t="shared" si="171"/>
        <v>нд</v>
      </c>
      <c r="E99" s="50" t="s">
        <v>24</v>
      </c>
      <c r="F99" s="50" t="s">
        <v>24</v>
      </c>
      <c r="G99" s="50" t="s">
        <v>24</v>
      </c>
      <c r="H99" s="50" t="s">
        <v>24</v>
      </c>
      <c r="I99" s="44" t="str">
        <f t="shared" si="172"/>
        <v>нд</v>
      </c>
      <c r="J99" s="50" t="s">
        <v>24</v>
      </c>
      <c r="K99" s="50" t="s">
        <v>24</v>
      </c>
      <c r="L99" s="50" t="s">
        <v>24</v>
      </c>
      <c r="M99" s="202" t="s">
        <v>24</v>
      </c>
      <c r="N99" s="77" t="str">
        <f t="shared" si="184"/>
        <v>нд</v>
      </c>
      <c r="O99" s="69" t="str">
        <f t="shared" si="178"/>
        <v>нд</v>
      </c>
      <c r="P99" s="70" t="str">
        <f t="shared" si="185"/>
        <v>нд</v>
      </c>
      <c r="Q99" s="69" t="str">
        <f t="shared" si="179"/>
        <v>нд</v>
      </c>
      <c r="R99" s="70" t="str">
        <f t="shared" si="186"/>
        <v>нд</v>
      </c>
      <c r="S99" s="69" t="str">
        <f t="shared" si="180"/>
        <v>нд</v>
      </c>
      <c r="T99" s="70" t="str">
        <f t="shared" si="187"/>
        <v>нд</v>
      </c>
      <c r="U99" s="71" t="str">
        <f t="shared" si="177"/>
        <v>нд</v>
      </c>
      <c r="V99" s="70" t="str">
        <f t="shared" si="188"/>
        <v>нд</v>
      </c>
      <c r="W99" s="74" t="str">
        <f t="shared" si="181"/>
        <v>нд</v>
      </c>
      <c r="X99" s="242"/>
    </row>
    <row r="100" spans="1:24" ht="31.5">
      <c r="A100" s="116" t="s">
        <v>246</v>
      </c>
      <c r="B100" s="10" t="s">
        <v>399</v>
      </c>
      <c r="C100" s="174" t="s">
        <v>75</v>
      </c>
      <c r="D100" s="195" t="str">
        <f t="shared" si="171"/>
        <v>нд</v>
      </c>
      <c r="E100" s="50" t="s">
        <v>24</v>
      </c>
      <c r="F100" s="50" t="s">
        <v>24</v>
      </c>
      <c r="G100" s="50" t="s">
        <v>24</v>
      </c>
      <c r="H100" s="50" t="s">
        <v>24</v>
      </c>
      <c r="I100" s="44" t="str">
        <f t="shared" si="172"/>
        <v>нд</v>
      </c>
      <c r="J100" s="50" t="s">
        <v>24</v>
      </c>
      <c r="K100" s="50" t="s">
        <v>24</v>
      </c>
      <c r="L100" s="50" t="s">
        <v>24</v>
      </c>
      <c r="M100" s="202" t="s">
        <v>24</v>
      </c>
      <c r="N100" s="77" t="str">
        <f t="shared" si="184"/>
        <v>нд</v>
      </c>
      <c r="O100" s="69" t="str">
        <f t="shared" si="178"/>
        <v>нд</v>
      </c>
      <c r="P100" s="70" t="str">
        <f t="shared" si="185"/>
        <v>нд</v>
      </c>
      <c r="Q100" s="69" t="str">
        <f t="shared" si="179"/>
        <v>нд</v>
      </c>
      <c r="R100" s="70" t="str">
        <f t="shared" si="186"/>
        <v>нд</v>
      </c>
      <c r="S100" s="69" t="str">
        <f t="shared" si="180"/>
        <v>нд</v>
      </c>
      <c r="T100" s="70" t="str">
        <f t="shared" si="187"/>
        <v>нд</v>
      </c>
      <c r="U100" s="71" t="str">
        <f t="shared" si="177"/>
        <v>нд</v>
      </c>
      <c r="V100" s="70" t="str">
        <f t="shared" si="188"/>
        <v>нд</v>
      </c>
      <c r="W100" s="74" t="str">
        <f t="shared" si="181"/>
        <v>нд</v>
      </c>
      <c r="X100" s="242"/>
    </row>
    <row r="101" spans="1:24" ht="31.5">
      <c r="A101" s="116" t="s">
        <v>247</v>
      </c>
      <c r="B101" s="7" t="s">
        <v>400</v>
      </c>
      <c r="C101" s="174" t="s">
        <v>76</v>
      </c>
      <c r="D101" s="195" t="str">
        <f t="shared" si="171"/>
        <v>нд</v>
      </c>
      <c r="E101" s="51" t="s">
        <v>24</v>
      </c>
      <c r="F101" s="51" t="s">
        <v>24</v>
      </c>
      <c r="G101" s="51" t="s">
        <v>24</v>
      </c>
      <c r="H101" s="51" t="s">
        <v>24</v>
      </c>
      <c r="I101" s="44" t="str">
        <f t="shared" si="172"/>
        <v>нд</v>
      </c>
      <c r="J101" s="51" t="s">
        <v>24</v>
      </c>
      <c r="K101" s="51" t="s">
        <v>24</v>
      </c>
      <c r="L101" s="51" t="s">
        <v>24</v>
      </c>
      <c r="M101" s="208" t="s">
        <v>24</v>
      </c>
      <c r="N101" s="77" t="str">
        <f t="shared" si="184"/>
        <v>нд</v>
      </c>
      <c r="O101" s="69" t="str">
        <f t="shared" si="178"/>
        <v>нд</v>
      </c>
      <c r="P101" s="70" t="str">
        <f t="shared" si="185"/>
        <v>нд</v>
      </c>
      <c r="Q101" s="69" t="str">
        <f t="shared" si="179"/>
        <v>нд</v>
      </c>
      <c r="R101" s="70" t="str">
        <f t="shared" si="186"/>
        <v>нд</v>
      </c>
      <c r="S101" s="69" t="str">
        <f t="shared" si="180"/>
        <v>нд</v>
      </c>
      <c r="T101" s="70" t="str">
        <f t="shared" si="187"/>
        <v>нд</v>
      </c>
      <c r="U101" s="71" t="str">
        <f t="shared" si="177"/>
        <v>нд</v>
      </c>
      <c r="V101" s="70" t="str">
        <f t="shared" si="188"/>
        <v>нд</v>
      </c>
      <c r="W101" s="74" t="str">
        <f t="shared" si="181"/>
        <v>нд</v>
      </c>
      <c r="X101" s="242"/>
    </row>
    <row r="102" spans="1:24" ht="31.5">
      <c r="A102" s="116" t="s">
        <v>248</v>
      </c>
      <c r="B102" s="10" t="s">
        <v>401</v>
      </c>
      <c r="C102" s="174" t="s">
        <v>77</v>
      </c>
      <c r="D102" s="195" t="str">
        <f t="shared" si="171"/>
        <v>нд</v>
      </c>
      <c r="E102" s="50" t="s">
        <v>24</v>
      </c>
      <c r="F102" s="50" t="s">
        <v>24</v>
      </c>
      <c r="G102" s="50" t="s">
        <v>24</v>
      </c>
      <c r="H102" s="50" t="s">
        <v>24</v>
      </c>
      <c r="I102" s="44" t="str">
        <f t="shared" si="172"/>
        <v>нд</v>
      </c>
      <c r="J102" s="50" t="s">
        <v>24</v>
      </c>
      <c r="K102" s="50" t="s">
        <v>24</v>
      </c>
      <c r="L102" s="50" t="s">
        <v>24</v>
      </c>
      <c r="M102" s="202" t="s">
        <v>24</v>
      </c>
      <c r="N102" s="77" t="str">
        <f t="shared" si="184"/>
        <v>нд</v>
      </c>
      <c r="O102" s="69" t="str">
        <f t="shared" si="178"/>
        <v>нд</v>
      </c>
      <c r="P102" s="70" t="str">
        <f t="shared" si="185"/>
        <v>нд</v>
      </c>
      <c r="Q102" s="69" t="str">
        <f t="shared" si="179"/>
        <v>нд</v>
      </c>
      <c r="R102" s="70" t="str">
        <f t="shared" si="186"/>
        <v>нд</v>
      </c>
      <c r="S102" s="69" t="str">
        <f t="shared" si="180"/>
        <v>нд</v>
      </c>
      <c r="T102" s="70" t="str">
        <f t="shared" si="187"/>
        <v>нд</v>
      </c>
      <c r="U102" s="71" t="str">
        <f t="shared" si="177"/>
        <v>нд</v>
      </c>
      <c r="V102" s="70" t="str">
        <f t="shared" si="188"/>
        <v>нд</v>
      </c>
      <c r="W102" s="74" t="str">
        <f t="shared" si="181"/>
        <v>нд</v>
      </c>
      <c r="X102" s="242"/>
    </row>
    <row r="103" spans="1:24" ht="31.5">
      <c r="A103" s="116" t="s">
        <v>249</v>
      </c>
      <c r="B103" s="10" t="s">
        <v>402</v>
      </c>
      <c r="C103" s="174" t="s">
        <v>78</v>
      </c>
      <c r="D103" s="195" t="str">
        <f t="shared" si="171"/>
        <v>нд</v>
      </c>
      <c r="E103" s="50" t="s">
        <v>24</v>
      </c>
      <c r="F103" s="50" t="s">
        <v>24</v>
      </c>
      <c r="G103" s="50" t="s">
        <v>24</v>
      </c>
      <c r="H103" s="50" t="s">
        <v>24</v>
      </c>
      <c r="I103" s="44" t="str">
        <f t="shared" si="172"/>
        <v>нд</v>
      </c>
      <c r="J103" s="50" t="s">
        <v>24</v>
      </c>
      <c r="K103" s="50" t="s">
        <v>24</v>
      </c>
      <c r="L103" s="50" t="s">
        <v>24</v>
      </c>
      <c r="M103" s="202" t="s">
        <v>24</v>
      </c>
      <c r="N103" s="77" t="str">
        <f t="shared" si="184"/>
        <v>нд</v>
      </c>
      <c r="O103" s="69" t="str">
        <f t="shared" si="178"/>
        <v>нд</v>
      </c>
      <c r="P103" s="70" t="str">
        <f t="shared" si="185"/>
        <v>нд</v>
      </c>
      <c r="Q103" s="69" t="str">
        <f t="shared" si="179"/>
        <v>нд</v>
      </c>
      <c r="R103" s="70" t="str">
        <f t="shared" si="186"/>
        <v>нд</v>
      </c>
      <c r="S103" s="69" t="str">
        <f t="shared" si="180"/>
        <v>нд</v>
      </c>
      <c r="T103" s="70" t="str">
        <f t="shared" si="187"/>
        <v>нд</v>
      </c>
      <c r="U103" s="71" t="str">
        <f t="shared" si="177"/>
        <v>нд</v>
      </c>
      <c r="V103" s="70" t="str">
        <f t="shared" si="188"/>
        <v>нд</v>
      </c>
      <c r="W103" s="74" t="str">
        <f t="shared" si="181"/>
        <v>нд</v>
      </c>
      <c r="X103" s="242"/>
    </row>
    <row r="104" spans="1:24" ht="31.5">
      <c r="A104" s="116" t="s">
        <v>250</v>
      </c>
      <c r="B104" s="10" t="s">
        <v>403</v>
      </c>
      <c r="C104" s="174" t="s">
        <v>79</v>
      </c>
      <c r="D104" s="195" t="str">
        <f t="shared" si="171"/>
        <v>нд</v>
      </c>
      <c r="E104" s="50" t="s">
        <v>24</v>
      </c>
      <c r="F104" s="50" t="s">
        <v>24</v>
      </c>
      <c r="G104" s="50" t="s">
        <v>24</v>
      </c>
      <c r="H104" s="50" t="s">
        <v>24</v>
      </c>
      <c r="I104" s="44" t="str">
        <f t="shared" si="172"/>
        <v>нд</v>
      </c>
      <c r="J104" s="50" t="s">
        <v>24</v>
      </c>
      <c r="K104" s="50" t="s">
        <v>24</v>
      </c>
      <c r="L104" s="50" t="s">
        <v>24</v>
      </c>
      <c r="M104" s="202" t="s">
        <v>24</v>
      </c>
      <c r="N104" s="77" t="str">
        <f t="shared" si="184"/>
        <v>нд</v>
      </c>
      <c r="O104" s="69" t="str">
        <f t="shared" si="178"/>
        <v>нд</v>
      </c>
      <c r="P104" s="70" t="str">
        <f t="shared" si="185"/>
        <v>нд</v>
      </c>
      <c r="Q104" s="69" t="str">
        <f t="shared" si="179"/>
        <v>нд</v>
      </c>
      <c r="R104" s="70" t="str">
        <f t="shared" si="186"/>
        <v>нд</v>
      </c>
      <c r="S104" s="69" t="str">
        <f t="shared" si="180"/>
        <v>нд</v>
      </c>
      <c r="T104" s="70" t="str">
        <f t="shared" si="187"/>
        <v>нд</v>
      </c>
      <c r="U104" s="71" t="str">
        <f t="shared" si="177"/>
        <v>нд</v>
      </c>
      <c r="V104" s="70" t="str">
        <f t="shared" si="188"/>
        <v>нд</v>
      </c>
      <c r="W104" s="74" t="str">
        <f t="shared" si="181"/>
        <v>нд</v>
      </c>
      <c r="X104" s="242"/>
    </row>
    <row r="105" spans="1:24" ht="31.5">
      <c r="A105" s="116" t="s">
        <v>251</v>
      </c>
      <c r="B105" s="10" t="s">
        <v>404</v>
      </c>
      <c r="C105" s="174" t="s">
        <v>80</v>
      </c>
      <c r="D105" s="195" t="str">
        <f t="shared" si="171"/>
        <v>нд</v>
      </c>
      <c r="E105" s="50" t="s">
        <v>24</v>
      </c>
      <c r="F105" s="50" t="s">
        <v>24</v>
      </c>
      <c r="G105" s="50" t="s">
        <v>24</v>
      </c>
      <c r="H105" s="50" t="s">
        <v>24</v>
      </c>
      <c r="I105" s="44" t="str">
        <f t="shared" si="172"/>
        <v>нд</v>
      </c>
      <c r="J105" s="50" t="s">
        <v>24</v>
      </c>
      <c r="K105" s="50" t="s">
        <v>24</v>
      </c>
      <c r="L105" s="50" t="s">
        <v>24</v>
      </c>
      <c r="M105" s="202" t="s">
        <v>24</v>
      </c>
      <c r="N105" s="77" t="str">
        <f t="shared" si="184"/>
        <v>нд</v>
      </c>
      <c r="O105" s="69" t="str">
        <f t="shared" si="178"/>
        <v>нд</v>
      </c>
      <c r="P105" s="70" t="str">
        <f t="shared" si="185"/>
        <v>нд</v>
      </c>
      <c r="Q105" s="69" t="str">
        <f t="shared" si="179"/>
        <v>нд</v>
      </c>
      <c r="R105" s="70" t="str">
        <f t="shared" si="186"/>
        <v>нд</v>
      </c>
      <c r="S105" s="69" t="str">
        <f t="shared" si="180"/>
        <v>нд</v>
      </c>
      <c r="T105" s="70" t="str">
        <f t="shared" si="187"/>
        <v>нд</v>
      </c>
      <c r="U105" s="71" t="str">
        <f t="shared" si="177"/>
        <v>нд</v>
      </c>
      <c r="V105" s="70" t="str">
        <f t="shared" si="188"/>
        <v>нд</v>
      </c>
      <c r="W105" s="74" t="str">
        <f t="shared" si="181"/>
        <v>нд</v>
      </c>
      <c r="X105" s="242"/>
    </row>
    <row r="106" spans="1:24" ht="31.5">
      <c r="A106" s="116" t="s">
        <v>252</v>
      </c>
      <c r="B106" s="10" t="s">
        <v>405</v>
      </c>
      <c r="C106" s="174" t="s">
        <v>81</v>
      </c>
      <c r="D106" s="195" t="str">
        <f t="shared" si="171"/>
        <v>нд</v>
      </c>
      <c r="E106" s="50" t="s">
        <v>24</v>
      </c>
      <c r="F106" s="50" t="s">
        <v>24</v>
      </c>
      <c r="G106" s="50" t="s">
        <v>24</v>
      </c>
      <c r="H106" s="50" t="s">
        <v>24</v>
      </c>
      <c r="I106" s="44" t="str">
        <f t="shared" si="172"/>
        <v>нд</v>
      </c>
      <c r="J106" s="50" t="s">
        <v>24</v>
      </c>
      <c r="K106" s="50" t="s">
        <v>24</v>
      </c>
      <c r="L106" s="50" t="s">
        <v>24</v>
      </c>
      <c r="M106" s="202" t="s">
        <v>24</v>
      </c>
      <c r="N106" s="77" t="str">
        <f t="shared" si="184"/>
        <v>нд</v>
      </c>
      <c r="O106" s="69" t="str">
        <f t="shared" si="178"/>
        <v>нд</v>
      </c>
      <c r="P106" s="70" t="str">
        <f t="shared" si="185"/>
        <v>нд</v>
      </c>
      <c r="Q106" s="69" t="str">
        <f t="shared" si="179"/>
        <v>нд</v>
      </c>
      <c r="R106" s="70" t="str">
        <f t="shared" si="186"/>
        <v>нд</v>
      </c>
      <c r="S106" s="69" t="str">
        <f t="shared" si="180"/>
        <v>нд</v>
      </c>
      <c r="T106" s="70" t="str">
        <f t="shared" si="187"/>
        <v>нд</v>
      </c>
      <c r="U106" s="71" t="str">
        <f t="shared" si="177"/>
        <v>нд</v>
      </c>
      <c r="V106" s="70" t="str">
        <f t="shared" si="188"/>
        <v>нд</v>
      </c>
      <c r="W106" s="74" t="str">
        <f t="shared" si="181"/>
        <v>нд</v>
      </c>
      <c r="X106" s="242"/>
    </row>
    <row r="107" spans="1:24" ht="31.5">
      <c r="A107" s="116" t="s">
        <v>253</v>
      </c>
      <c r="B107" s="10" t="s">
        <v>441</v>
      </c>
      <c r="C107" s="175" t="s">
        <v>82</v>
      </c>
      <c r="D107" s="195">
        <f t="shared" si="171"/>
        <v>0.61299999999999999</v>
      </c>
      <c r="E107" s="51" t="s">
        <v>24</v>
      </c>
      <c r="F107" s="51" t="s">
        <v>24</v>
      </c>
      <c r="G107" s="51">
        <v>0.61299999999999999</v>
      </c>
      <c r="H107" s="51" t="s">
        <v>24</v>
      </c>
      <c r="I107" s="44">
        <f t="shared" si="172"/>
        <v>0.44600000000000001</v>
      </c>
      <c r="J107" s="51" t="s">
        <v>24</v>
      </c>
      <c r="K107" s="51" t="s">
        <v>24</v>
      </c>
      <c r="L107" s="238">
        <v>0.44600000000000001</v>
      </c>
      <c r="M107" s="208" t="s">
        <v>24</v>
      </c>
      <c r="N107" s="77">
        <f t="shared" si="184"/>
        <v>-0.16699999999999998</v>
      </c>
      <c r="O107" s="69">
        <f t="shared" si="178"/>
        <v>-27.24</v>
      </c>
      <c r="P107" s="70" t="str">
        <f t="shared" si="185"/>
        <v>нд</v>
      </c>
      <c r="Q107" s="69" t="str">
        <f t="shared" si="179"/>
        <v>нд</v>
      </c>
      <c r="R107" s="70" t="str">
        <f t="shared" si="186"/>
        <v>нд</v>
      </c>
      <c r="S107" s="69" t="str">
        <f t="shared" si="180"/>
        <v>нд</v>
      </c>
      <c r="T107" s="70">
        <f t="shared" si="187"/>
        <v>-0.16699999999999998</v>
      </c>
      <c r="U107" s="71">
        <f t="shared" si="177"/>
        <v>-27.24</v>
      </c>
      <c r="V107" s="70" t="str">
        <f t="shared" si="188"/>
        <v>нд</v>
      </c>
      <c r="W107" s="74" t="str">
        <f t="shared" si="181"/>
        <v>нд</v>
      </c>
      <c r="X107" s="237" t="s">
        <v>460</v>
      </c>
    </row>
    <row r="108" spans="1:24" ht="31.5">
      <c r="A108" s="116" t="s">
        <v>254</v>
      </c>
      <c r="B108" s="10" t="s">
        <v>406</v>
      </c>
      <c r="C108" s="174" t="s">
        <v>83</v>
      </c>
      <c r="D108" s="195" t="str">
        <f t="shared" si="171"/>
        <v>нд</v>
      </c>
      <c r="E108" s="50" t="s">
        <v>24</v>
      </c>
      <c r="F108" s="50" t="s">
        <v>24</v>
      </c>
      <c r="G108" s="50" t="s">
        <v>24</v>
      </c>
      <c r="H108" s="50" t="s">
        <v>24</v>
      </c>
      <c r="I108" s="44" t="str">
        <f t="shared" si="172"/>
        <v>нд</v>
      </c>
      <c r="J108" s="50" t="s">
        <v>24</v>
      </c>
      <c r="K108" s="50" t="s">
        <v>24</v>
      </c>
      <c r="L108" s="50" t="s">
        <v>24</v>
      </c>
      <c r="M108" s="202" t="s">
        <v>24</v>
      </c>
      <c r="N108" s="77" t="str">
        <f t="shared" si="184"/>
        <v>нд</v>
      </c>
      <c r="O108" s="69" t="str">
        <f t="shared" si="178"/>
        <v>нд</v>
      </c>
      <c r="P108" s="70" t="str">
        <f t="shared" si="185"/>
        <v>нд</v>
      </c>
      <c r="Q108" s="69" t="str">
        <f t="shared" si="179"/>
        <v>нд</v>
      </c>
      <c r="R108" s="70" t="str">
        <f t="shared" si="186"/>
        <v>нд</v>
      </c>
      <c r="S108" s="69" t="str">
        <f t="shared" si="180"/>
        <v>нд</v>
      </c>
      <c r="T108" s="70" t="str">
        <f t="shared" si="187"/>
        <v>нд</v>
      </c>
      <c r="U108" s="71" t="str">
        <f t="shared" si="177"/>
        <v>нд</v>
      </c>
      <c r="V108" s="70" t="str">
        <f t="shared" si="188"/>
        <v>нд</v>
      </c>
      <c r="W108" s="74" t="str">
        <f t="shared" si="181"/>
        <v>нд</v>
      </c>
      <c r="X108" s="242"/>
    </row>
    <row r="109" spans="1:24" ht="31.5">
      <c r="A109" s="116" t="s">
        <v>255</v>
      </c>
      <c r="B109" s="10" t="s">
        <v>407</v>
      </c>
      <c r="C109" s="174" t="s">
        <v>84</v>
      </c>
      <c r="D109" s="195" t="str">
        <f t="shared" si="171"/>
        <v>нд</v>
      </c>
      <c r="E109" s="50" t="s">
        <v>24</v>
      </c>
      <c r="F109" s="50" t="s">
        <v>24</v>
      </c>
      <c r="G109" s="50" t="s">
        <v>24</v>
      </c>
      <c r="H109" s="50" t="s">
        <v>24</v>
      </c>
      <c r="I109" s="44" t="str">
        <f t="shared" si="172"/>
        <v>нд</v>
      </c>
      <c r="J109" s="50" t="s">
        <v>24</v>
      </c>
      <c r="K109" s="50" t="s">
        <v>24</v>
      </c>
      <c r="L109" s="50" t="s">
        <v>24</v>
      </c>
      <c r="M109" s="202" t="s">
        <v>24</v>
      </c>
      <c r="N109" s="77" t="str">
        <f t="shared" si="184"/>
        <v>нд</v>
      </c>
      <c r="O109" s="69" t="str">
        <f t="shared" si="178"/>
        <v>нд</v>
      </c>
      <c r="P109" s="70" t="str">
        <f t="shared" si="185"/>
        <v>нд</v>
      </c>
      <c r="Q109" s="69" t="str">
        <f t="shared" si="179"/>
        <v>нд</v>
      </c>
      <c r="R109" s="70" t="str">
        <f t="shared" si="186"/>
        <v>нд</v>
      </c>
      <c r="S109" s="69" t="str">
        <f t="shared" si="180"/>
        <v>нд</v>
      </c>
      <c r="T109" s="70" t="str">
        <f t="shared" si="187"/>
        <v>нд</v>
      </c>
      <c r="U109" s="71" t="str">
        <f t="shared" si="177"/>
        <v>нд</v>
      </c>
      <c r="V109" s="70" t="str">
        <f t="shared" si="188"/>
        <v>нд</v>
      </c>
      <c r="W109" s="74" t="str">
        <f t="shared" si="181"/>
        <v>нд</v>
      </c>
      <c r="X109" s="242"/>
    </row>
    <row r="110" spans="1:24" ht="31.5">
      <c r="A110" s="116" t="s">
        <v>256</v>
      </c>
      <c r="B110" s="10" t="s">
        <v>408</v>
      </c>
      <c r="C110" s="174" t="s">
        <v>85</v>
      </c>
      <c r="D110" s="195" t="str">
        <f t="shared" si="171"/>
        <v>нд</v>
      </c>
      <c r="E110" s="50" t="s">
        <v>24</v>
      </c>
      <c r="F110" s="50" t="s">
        <v>24</v>
      </c>
      <c r="G110" s="50" t="s">
        <v>24</v>
      </c>
      <c r="H110" s="50" t="s">
        <v>24</v>
      </c>
      <c r="I110" s="44" t="str">
        <f t="shared" si="172"/>
        <v>нд</v>
      </c>
      <c r="J110" s="50" t="s">
        <v>24</v>
      </c>
      <c r="K110" s="50" t="s">
        <v>24</v>
      </c>
      <c r="L110" s="50" t="s">
        <v>24</v>
      </c>
      <c r="M110" s="202" t="s">
        <v>24</v>
      </c>
      <c r="N110" s="77" t="str">
        <f t="shared" si="184"/>
        <v>нд</v>
      </c>
      <c r="O110" s="69" t="str">
        <f t="shared" si="178"/>
        <v>нд</v>
      </c>
      <c r="P110" s="70" t="str">
        <f t="shared" si="185"/>
        <v>нд</v>
      </c>
      <c r="Q110" s="69" t="str">
        <f t="shared" si="179"/>
        <v>нд</v>
      </c>
      <c r="R110" s="70" t="str">
        <f t="shared" si="186"/>
        <v>нд</v>
      </c>
      <c r="S110" s="69" t="str">
        <f t="shared" si="180"/>
        <v>нд</v>
      </c>
      <c r="T110" s="70" t="str">
        <f t="shared" si="187"/>
        <v>нд</v>
      </c>
      <c r="U110" s="71" t="str">
        <f t="shared" si="177"/>
        <v>нд</v>
      </c>
      <c r="V110" s="70" t="str">
        <f t="shared" si="188"/>
        <v>нд</v>
      </c>
      <c r="W110" s="74" t="str">
        <f t="shared" si="181"/>
        <v>нд</v>
      </c>
      <c r="X110" s="242"/>
    </row>
    <row r="111" spans="1:24" ht="31.5">
      <c r="A111" s="116" t="s">
        <v>257</v>
      </c>
      <c r="B111" s="10" t="s">
        <v>409</v>
      </c>
      <c r="C111" s="174" t="s">
        <v>86</v>
      </c>
      <c r="D111" s="195" t="str">
        <f t="shared" si="171"/>
        <v>нд</v>
      </c>
      <c r="E111" s="50" t="s">
        <v>24</v>
      </c>
      <c r="F111" s="50" t="s">
        <v>24</v>
      </c>
      <c r="G111" s="50" t="s">
        <v>24</v>
      </c>
      <c r="H111" s="50" t="s">
        <v>24</v>
      </c>
      <c r="I111" s="44" t="str">
        <f t="shared" si="172"/>
        <v>нд</v>
      </c>
      <c r="J111" s="50" t="s">
        <v>24</v>
      </c>
      <c r="K111" s="50" t="s">
        <v>24</v>
      </c>
      <c r="L111" s="50" t="s">
        <v>24</v>
      </c>
      <c r="M111" s="202" t="s">
        <v>24</v>
      </c>
      <c r="N111" s="77" t="str">
        <f t="shared" si="184"/>
        <v>нд</v>
      </c>
      <c r="O111" s="69" t="str">
        <f t="shared" si="178"/>
        <v>нд</v>
      </c>
      <c r="P111" s="70" t="str">
        <f t="shared" si="185"/>
        <v>нд</v>
      </c>
      <c r="Q111" s="69" t="str">
        <f t="shared" si="179"/>
        <v>нд</v>
      </c>
      <c r="R111" s="70" t="str">
        <f t="shared" si="186"/>
        <v>нд</v>
      </c>
      <c r="S111" s="69" t="str">
        <f t="shared" si="180"/>
        <v>нд</v>
      </c>
      <c r="T111" s="70" t="str">
        <f t="shared" si="187"/>
        <v>нд</v>
      </c>
      <c r="U111" s="71" t="str">
        <f t="shared" si="177"/>
        <v>нд</v>
      </c>
      <c r="V111" s="70" t="str">
        <f t="shared" si="188"/>
        <v>нд</v>
      </c>
      <c r="W111" s="74" t="str">
        <f t="shared" si="181"/>
        <v>нд</v>
      </c>
      <c r="X111" s="242"/>
    </row>
    <row r="112" spans="1:24" ht="31.5">
      <c r="A112" s="116" t="s">
        <v>258</v>
      </c>
      <c r="B112" s="7" t="s">
        <v>410</v>
      </c>
      <c r="C112" s="174" t="s">
        <v>87</v>
      </c>
      <c r="D112" s="195" t="str">
        <f t="shared" si="171"/>
        <v>нд</v>
      </c>
      <c r="E112" s="51" t="s">
        <v>24</v>
      </c>
      <c r="F112" s="51" t="s">
        <v>24</v>
      </c>
      <c r="G112" s="51" t="s">
        <v>24</v>
      </c>
      <c r="H112" s="51" t="s">
        <v>24</v>
      </c>
      <c r="I112" s="44" t="str">
        <f t="shared" si="172"/>
        <v>нд</v>
      </c>
      <c r="J112" s="51" t="s">
        <v>24</v>
      </c>
      <c r="K112" s="51" t="s">
        <v>24</v>
      </c>
      <c r="L112" s="51" t="s">
        <v>24</v>
      </c>
      <c r="M112" s="208" t="s">
        <v>24</v>
      </c>
      <c r="N112" s="77" t="str">
        <f t="shared" si="184"/>
        <v>нд</v>
      </c>
      <c r="O112" s="69" t="str">
        <f t="shared" si="178"/>
        <v>нд</v>
      </c>
      <c r="P112" s="70" t="str">
        <f t="shared" si="185"/>
        <v>нд</v>
      </c>
      <c r="Q112" s="69" t="str">
        <f t="shared" si="179"/>
        <v>нд</v>
      </c>
      <c r="R112" s="70" t="str">
        <f t="shared" si="186"/>
        <v>нд</v>
      </c>
      <c r="S112" s="69" t="str">
        <f t="shared" si="180"/>
        <v>нд</v>
      </c>
      <c r="T112" s="70" t="str">
        <f t="shared" si="187"/>
        <v>нд</v>
      </c>
      <c r="U112" s="71" t="str">
        <f t="shared" si="177"/>
        <v>нд</v>
      </c>
      <c r="V112" s="70" t="str">
        <f t="shared" si="188"/>
        <v>нд</v>
      </c>
      <c r="W112" s="74" t="str">
        <f t="shared" si="181"/>
        <v>нд</v>
      </c>
      <c r="X112" s="242"/>
    </row>
    <row r="113" spans="1:24" ht="31.5">
      <c r="A113" s="116" t="s">
        <v>259</v>
      </c>
      <c r="B113" s="7" t="s">
        <v>411</v>
      </c>
      <c r="C113" s="174" t="s">
        <v>88</v>
      </c>
      <c r="D113" s="195" t="str">
        <f t="shared" si="171"/>
        <v>нд</v>
      </c>
      <c r="E113" s="51" t="s">
        <v>24</v>
      </c>
      <c r="F113" s="51" t="s">
        <v>24</v>
      </c>
      <c r="G113" s="51" t="s">
        <v>24</v>
      </c>
      <c r="H113" s="51" t="s">
        <v>24</v>
      </c>
      <c r="I113" s="44" t="str">
        <f t="shared" si="172"/>
        <v>нд</v>
      </c>
      <c r="J113" s="51" t="s">
        <v>24</v>
      </c>
      <c r="K113" s="51" t="s">
        <v>24</v>
      </c>
      <c r="L113" s="51" t="s">
        <v>24</v>
      </c>
      <c r="M113" s="208" t="s">
        <v>24</v>
      </c>
      <c r="N113" s="77" t="str">
        <f t="shared" si="184"/>
        <v>нд</v>
      </c>
      <c r="O113" s="69" t="str">
        <f t="shared" si="178"/>
        <v>нд</v>
      </c>
      <c r="P113" s="70" t="str">
        <f t="shared" si="185"/>
        <v>нд</v>
      </c>
      <c r="Q113" s="69" t="str">
        <f t="shared" si="179"/>
        <v>нд</v>
      </c>
      <c r="R113" s="70" t="str">
        <f t="shared" si="186"/>
        <v>нд</v>
      </c>
      <c r="S113" s="69" t="str">
        <f t="shared" si="180"/>
        <v>нд</v>
      </c>
      <c r="T113" s="70" t="str">
        <f t="shared" si="187"/>
        <v>нд</v>
      </c>
      <c r="U113" s="71" t="str">
        <f t="shared" si="177"/>
        <v>нд</v>
      </c>
      <c r="V113" s="70" t="str">
        <f t="shared" si="188"/>
        <v>нд</v>
      </c>
      <c r="W113" s="74" t="str">
        <f t="shared" si="181"/>
        <v>нд</v>
      </c>
      <c r="X113" s="242"/>
    </row>
    <row r="114" spans="1:24" ht="31.5">
      <c r="A114" s="116" t="s">
        <v>260</v>
      </c>
      <c r="B114" s="7" t="s">
        <v>412</v>
      </c>
      <c r="C114" s="174" t="s">
        <v>89</v>
      </c>
      <c r="D114" s="195" t="str">
        <f t="shared" si="171"/>
        <v>нд</v>
      </c>
      <c r="E114" s="51" t="s">
        <v>24</v>
      </c>
      <c r="F114" s="51" t="s">
        <v>24</v>
      </c>
      <c r="G114" s="51" t="s">
        <v>24</v>
      </c>
      <c r="H114" s="51" t="s">
        <v>24</v>
      </c>
      <c r="I114" s="44" t="str">
        <f t="shared" si="172"/>
        <v>нд</v>
      </c>
      <c r="J114" s="51" t="s">
        <v>24</v>
      </c>
      <c r="K114" s="51" t="s">
        <v>24</v>
      </c>
      <c r="L114" s="51" t="s">
        <v>24</v>
      </c>
      <c r="M114" s="208" t="s">
        <v>24</v>
      </c>
      <c r="N114" s="77" t="str">
        <f t="shared" si="184"/>
        <v>нд</v>
      </c>
      <c r="O114" s="69" t="str">
        <f t="shared" si="178"/>
        <v>нд</v>
      </c>
      <c r="P114" s="70" t="str">
        <f t="shared" si="185"/>
        <v>нд</v>
      </c>
      <c r="Q114" s="69" t="str">
        <f t="shared" si="179"/>
        <v>нд</v>
      </c>
      <c r="R114" s="70" t="str">
        <f t="shared" si="186"/>
        <v>нд</v>
      </c>
      <c r="S114" s="69" t="str">
        <f t="shared" si="180"/>
        <v>нд</v>
      </c>
      <c r="T114" s="70" t="str">
        <f t="shared" si="187"/>
        <v>нд</v>
      </c>
      <c r="U114" s="71" t="str">
        <f t="shared" si="177"/>
        <v>нд</v>
      </c>
      <c r="V114" s="70" t="str">
        <f t="shared" si="188"/>
        <v>нд</v>
      </c>
      <c r="W114" s="74" t="str">
        <f t="shared" si="181"/>
        <v>нд</v>
      </c>
      <c r="X114" s="242"/>
    </row>
    <row r="115" spans="1:24" ht="31.5">
      <c r="A115" s="116" t="s">
        <v>261</v>
      </c>
      <c r="B115" s="7" t="s">
        <v>413</v>
      </c>
      <c r="C115" s="174" t="s">
        <v>90</v>
      </c>
      <c r="D115" s="195" t="str">
        <f t="shared" si="171"/>
        <v>нд</v>
      </c>
      <c r="E115" s="51" t="s">
        <v>24</v>
      </c>
      <c r="F115" s="51" t="s">
        <v>24</v>
      </c>
      <c r="G115" s="51" t="s">
        <v>24</v>
      </c>
      <c r="H115" s="51" t="s">
        <v>24</v>
      </c>
      <c r="I115" s="44" t="str">
        <f t="shared" si="172"/>
        <v>нд</v>
      </c>
      <c r="J115" s="51" t="s">
        <v>24</v>
      </c>
      <c r="K115" s="51" t="s">
        <v>24</v>
      </c>
      <c r="L115" s="51" t="s">
        <v>24</v>
      </c>
      <c r="M115" s="208" t="s">
        <v>24</v>
      </c>
      <c r="N115" s="77" t="str">
        <f t="shared" si="184"/>
        <v>нд</v>
      </c>
      <c r="O115" s="69" t="str">
        <f t="shared" si="178"/>
        <v>нд</v>
      </c>
      <c r="P115" s="70" t="str">
        <f t="shared" si="185"/>
        <v>нд</v>
      </c>
      <c r="Q115" s="69" t="str">
        <f t="shared" si="179"/>
        <v>нд</v>
      </c>
      <c r="R115" s="70" t="str">
        <f t="shared" si="186"/>
        <v>нд</v>
      </c>
      <c r="S115" s="69" t="str">
        <f t="shared" si="180"/>
        <v>нд</v>
      </c>
      <c r="T115" s="70" t="str">
        <f t="shared" si="187"/>
        <v>нд</v>
      </c>
      <c r="U115" s="71" t="str">
        <f t="shared" si="177"/>
        <v>нд</v>
      </c>
      <c r="V115" s="70" t="str">
        <f t="shared" si="188"/>
        <v>нд</v>
      </c>
      <c r="W115" s="74" t="str">
        <f t="shared" si="181"/>
        <v>нд</v>
      </c>
      <c r="X115" s="242"/>
    </row>
    <row r="116" spans="1:24" ht="31.5">
      <c r="A116" s="116" t="s">
        <v>262</v>
      </c>
      <c r="B116" s="7" t="s">
        <v>414</v>
      </c>
      <c r="C116" s="174" t="s">
        <v>91</v>
      </c>
      <c r="D116" s="195" t="str">
        <f t="shared" si="171"/>
        <v>нд</v>
      </c>
      <c r="E116" s="51" t="s">
        <v>24</v>
      </c>
      <c r="F116" s="51" t="s">
        <v>24</v>
      </c>
      <c r="G116" s="51" t="s">
        <v>24</v>
      </c>
      <c r="H116" s="51" t="s">
        <v>24</v>
      </c>
      <c r="I116" s="44" t="str">
        <f t="shared" si="172"/>
        <v>нд</v>
      </c>
      <c r="J116" s="51" t="s">
        <v>24</v>
      </c>
      <c r="K116" s="51" t="s">
        <v>24</v>
      </c>
      <c r="L116" s="51" t="s">
        <v>24</v>
      </c>
      <c r="M116" s="208" t="s">
        <v>24</v>
      </c>
      <c r="N116" s="77" t="str">
        <f t="shared" si="184"/>
        <v>нд</v>
      </c>
      <c r="O116" s="69" t="str">
        <f t="shared" si="178"/>
        <v>нд</v>
      </c>
      <c r="P116" s="70" t="str">
        <f t="shared" si="185"/>
        <v>нд</v>
      </c>
      <c r="Q116" s="69" t="str">
        <f t="shared" si="179"/>
        <v>нд</v>
      </c>
      <c r="R116" s="70" t="str">
        <f t="shared" si="186"/>
        <v>нд</v>
      </c>
      <c r="S116" s="69" t="str">
        <f t="shared" si="180"/>
        <v>нд</v>
      </c>
      <c r="T116" s="70" t="str">
        <f t="shared" si="187"/>
        <v>нд</v>
      </c>
      <c r="U116" s="71" t="str">
        <f t="shared" si="177"/>
        <v>нд</v>
      </c>
      <c r="V116" s="70" t="str">
        <f t="shared" si="188"/>
        <v>нд</v>
      </c>
      <c r="W116" s="74" t="str">
        <f t="shared" si="181"/>
        <v>нд</v>
      </c>
      <c r="X116" s="242"/>
    </row>
    <row r="117" spans="1:24" ht="31.5">
      <c r="A117" s="116" t="s">
        <v>263</v>
      </c>
      <c r="B117" s="10" t="s">
        <v>415</v>
      </c>
      <c r="C117" s="174" t="s">
        <v>92</v>
      </c>
      <c r="D117" s="195" t="str">
        <f t="shared" si="171"/>
        <v>нд</v>
      </c>
      <c r="E117" s="50" t="s">
        <v>24</v>
      </c>
      <c r="F117" s="50" t="s">
        <v>24</v>
      </c>
      <c r="G117" s="50" t="s">
        <v>24</v>
      </c>
      <c r="H117" s="50" t="s">
        <v>24</v>
      </c>
      <c r="I117" s="44" t="str">
        <f t="shared" si="172"/>
        <v>нд</v>
      </c>
      <c r="J117" s="50" t="s">
        <v>24</v>
      </c>
      <c r="K117" s="50" t="s">
        <v>24</v>
      </c>
      <c r="L117" s="50" t="s">
        <v>24</v>
      </c>
      <c r="M117" s="202" t="s">
        <v>24</v>
      </c>
      <c r="N117" s="77" t="str">
        <f t="shared" si="184"/>
        <v>нд</v>
      </c>
      <c r="O117" s="69" t="str">
        <f t="shared" si="178"/>
        <v>нд</v>
      </c>
      <c r="P117" s="70" t="str">
        <f t="shared" si="185"/>
        <v>нд</v>
      </c>
      <c r="Q117" s="69" t="str">
        <f t="shared" si="179"/>
        <v>нд</v>
      </c>
      <c r="R117" s="70" t="str">
        <f t="shared" si="186"/>
        <v>нд</v>
      </c>
      <c r="S117" s="69" t="str">
        <f t="shared" si="180"/>
        <v>нд</v>
      </c>
      <c r="T117" s="70" t="str">
        <f t="shared" si="187"/>
        <v>нд</v>
      </c>
      <c r="U117" s="71" t="str">
        <f t="shared" si="177"/>
        <v>нд</v>
      </c>
      <c r="V117" s="70" t="str">
        <f t="shared" si="188"/>
        <v>нд</v>
      </c>
      <c r="W117" s="74" t="str">
        <f t="shared" si="181"/>
        <v>нд</v>
      </c>
      <c r="X117" s="242"/>
    </row>
    <row r="118" spans="1:24" ht="31.5">
      <c r="A118" s="116" t="s">
        <v>264</v>
      </c>
      <c r="B118" s="10" t="s">
        <v>416</v>
      </c>
      <c r="C118" s="174" t="s">
        <v>93</v>
      </c>
      <c r="D118" s="195" t="str">
        <f t="shared" si="171"/>
        <v>нд</v>
      </c>
      <c r="E118" s="50" t="s">
        <v>24</v>
      </c>
      <c r="F118" s="50" t="s">
        <v>24</v>
      </c>
      <c r="G118" s="50" t="s">
        <v>24</v>
      </c>
      <c r="H118" s="50" t="s">
        <v>24</v>
      </c>
      <c r="I118" s="44" t="str">
        <f t="shared" si="172"/>
        <v>нд</v>
      </c>
      <c r="J118" s="50" t="s">
        <v>24</v>
      </c>
      <c r="K118" s="50" t="s">
        <v>24</v>
      </c>
      <c r="L118" s="50" t="s">
        <v>24</v>
      </c>
      <c r="M118" s="202" t="s">
        <v>24</v>
      </c>
      <c r="N118" s="77" t="str">
        <f t="shared" si="184"/>
        <v>нд</v>
      </c>
      <c r="O118" s="69" t="str">
        <f t="shared" si="178"/>
        <v>нд</v>
      </c>
      <c r="P118" s="70" t="str">
        <f t="shared" si="185"/>
        <v>нд</v>
      </c>
      <c r="Q118" s="69" t="str">
        <f t="shared" si="179"/>
        <v>нд</v>
      </c>
      <c r="R118" s="70" t="str">
        <f t="shared" si="186"/>
        <v>нд</v>
      </c>
      <c r="S118" s="69" t="str">
        <f t="shared" si="180"/>
        <v>нд</v>
      </c>
      <c r="T118" s="70" t="str">
        <f t="shared" si="187"/>
        <v>нд</v>
      </c>
      <c r="U118" s="71" t="str">
        <f t="shared" si="177"/>
        <v>нд</v>
      </c>
      <c r="V118" s="70" t="str">
        <f t="shared" si="188"/>
        <v>нд</v>
      </c>
      <c r="W118" s="74" t="str">
        <f t="shared" si="181"/>
        <v>нд</v>
      </c>
      <c r="X118" s="242"/>
    </row>
    <row r="119" spans="1:24" ht="31.5">
      <c r="A119" s="116" t="s">
        <v>265</v>
      </c>
      <c r="B119" s="10" t="s">
        <v>442</v>
      </c>
      <c r="C119" s="175" t="s">
        <v>94</v>
      </c>
      <c r="D119" s="195">
        <f t="shared" si="171"/>
        <v>0.45600000000000002</v>
      </c>
      <c r="E119" s="51" t="s">
        <v>24</v>
      </c>
      <c r="F119" s="51" t="s">
        <v>24</v>
      </c>
      <c r="G119" s="51">
        <v>0.45600000000000002</v>
      </c>
      <c r="H119" s="51" t="s">
        <v>24</v>
      </c>
      <c r="I119" s="44">
        <f t="shared" si="172"/>
        <v>0.33400000000000002</v>
      </c>
      <c r="J119" s="51" t="s">
        <v>24</v>
      </c>
      <c r="K119" s="51" t="s">
        <v>24</v>
      </c>
      <c r="L119" s="238">
        <v>0.33400000000000002</v>
      </c>
      <c r="M119" s="208" t="s">
        <v>24</v>
      </c>
      <c r="N119" s="77">
        <f t="shared" si="184"/>
        <v>-0.122</v>
      </c>
      <c r="O119" s="69">
        <f t="shared" si="178"/>
        <v>-26.75</v>
      </c>
      <c r="P119" s="70" t="str">
        <f t="shared" si="185"/>
        <v>нд</v>
      </c>
      <c r="Q119" s="69" t="str">
        <f t="shared" si="179"/>
        <v>нд</v>
      </c>
      <c r="R119" s="70" t="str">
        <f t="shared" si="186"/>
        <v>нд</v>
      </c>
      <c r="S119" s="69" t="str">
        <f t="shared" si="180"/>
        <v>нд</v>
      </c>
      <c r="T119" s="70">
        <f t="shared" si="187"/>
        <v>-0.122</v>
      </c>
      <c r="U119" s="71">
        <f t="shared" si="177"/>
        <v>-26.75</v>
      </c>
      <c r="V119" s="70" t="str">
        <f t="shared" si="188"/>
        <v>нд</v>
      </c>
      <c r="W119" s="74" t="str">
        <f t="shared" si="181"/>
        <v>нд</v>
      </c>
      <c r="X119" s="237" t="s">
        <v>460</v>
      </c>
    </row>
    <row r="120" spans="1:24" ht="31.5">
      <c r="A120" s="116" t="s">
        <v>266</v>
      </c>
      <c r="B120" s="10" t="s">
        <v>443</v>
      </c>
      <c r="C120" s="175" t="s">
        <v>95</v>
      </c>
      <c r="D120" s="195">
        <f t="shared" si="171"/>
        <v>0.45600000000000002</v>
      </c>
      <c r="E120" s="51" t="s">
        <v>24</v>
      </c>
      <c r="F120" s="51" t="s">
        <v>24</v>
      </c>
      <c r="G120" s="51">
        <v>0.45600000000000002</v>
      </c>
      <c r="H120" s="51" t="s">
        <v>24</v>
      </c>
      <c r="I120" s="44">
        <f t="shared" si="172"/>
        <v>0.33400000000000002</v>
      </c>
      <c r="J120" s="51" t="s">
        <v>24</v>
      </c>
      <c r="K120" s="51" t="s">
        <v>24</v>
      </c>
      <c r="L120" s="238">
        <v>0.33400000000000002</v>
      </c>
      <c r="M120" s="208" t="s">
        <v>24</v>
      </c>
      <c r="N120" s="77">
        <f t="shared" si="184"/>
        <v>-0.122</v>
      </c>
      <c r="O120" s="69">
        <f t="shared" si="178"/>
        <v>-26.75</v>
      </c>
      <c r="P120" s="70" t="str">
        <f t="shared" si="185"/>
        <v>нд</v>
      </c>
      <c r="Q120" s="69" t="str">
        <f t="shared" si="179"/>
        <v>нд</v>
      </c>
      <c r="R120" s="70" t="str">
        <f t="shared" si="186"/>
        <v>нд</v>
      </c>
      <c r="S120" s="69" t="str">
        <f t="shared" si="180"/>
        <v>нд</v>
      </c>
      <c r="T120" s="70">
        <f t="shared" si="187"/>
        <v>-0.122</v>
      </c>
      <c r="U120" s="71">
        <f t="shared" si="177"/>
        <v>-26.75</v>
      </c>
      <c r="V120" s="70" t="str">
        <f t="shared" si="188"/>
        <v>нд</v>
      </c>
      <c r="W120" s="74" t="str">
        <f t="shared" si="181"/>
        <v>нд</v>
      </c>
      <c r="X120" s="237" t="s">
        <v>460</v>
      </c>
    </row>
    <row r="121" spans="1:24" ht="31.5">
      <c r="A121" s="116" t="s">
        <v>267</v>
      </c>
      <c r="B121" s="7" t="s">
        <v>417</v>
      </c>
      <c r="C121" s="174" t="s">
        <v>96</v>
      </c>
      <c r="D121" s="195" t="str">
        <f t="shared" si="171"/>
        <v>нд</v>
      </c>
      <c r="E121" s="51" t="s">
        <v>24</v>
      </c>
      <c r="F121" s="51" t="s">
        <v>24</v>
      </c>
      <c r="G121" s="51" t="s">
        <v>24</v>
      </c>
      <c r="H121" s="51" t="s">
        <v>24</v>
      </c>
      <c r="I121" s="44" t="str">
        <f t="shared" si="172"/>
        <v>нд</v>
      </c>
      <c r="J121" s="51" t="s">
        <v>24</v>
      </c>
      <c r="K121" s="51" t="s">
        <v>24</v>
      </c>
      <c r="L121" s="51" t="s">
        <v>24</v>
      </c>
      <c r="M121" s="208" t="s">
        <v>24</v>
      </c>
      <c r="N121" s="77" t="str">
        <f t="shared" si="184"/>
        <v>нд</v>
      </c>
      <c r="O121" s="69" t="str">
        <f t="shared" si="178"/>
        <v>нд</v>
      </c>
      <c r="P121" s="70" t="str">
        <f t="shared" si="185"/>
        <v>нд</v>
      </c>
      <c r="Q121" s="69" t="str">
        <f t="shared" si="179"/>
        <v>нд</v>
      </c>
      <c r="R121" s="70" t="str">
        <f t="shared" si="186"/>
        <v>нд</v>
      </c>
      <c r="S121" s="69" t="str">
        <f t="shared" si="180"/>
        <v>нд</v>
      </c>
      <c r="T121" s="70" t="str">
        <f t="shared" si="187"/>
        <v>нд</v>
      </c>
      <c r="U121" s="71" t="str">
        <f t="shared" si="177"/>
        <v>нд</v>
      </c>
      <c r="V121" s="70" t="str">
        <f t="shared" si="188"/>
        <v>нд</v>
      </c>
      <c r="W121" s="74" t="str">
        <f t="shared" si="181"/>
        <v>нд</v>
      </c>
      <c r="X121" s="242"/>
    </row>
    <row r="122" spans="1:24" ht="31.5">
      <c r="A122" s="116" t="s">
        <v>268</v>
      </c>
      <c r="B122" s="7" t="s">
        <v>418</v>
      </c>
      <c r="C122" s="174" t="s">
        <v>97</v>
      </c>
      <c r="D122" s="195" t="str">
        <f t="shared" si="171"/>
        <v>нд</v>
      </c>
      <c r="E122" s="51" t="s">
        <v>24</v>
      </c>
      <c r="F122" s="51" t="s">
        <v>24</v>
      </c>
      <c r="G122" s="51" t="s">
        <v>24</v>
      </c>
      <c r="H122" s="51" t="s">
        <v>24</v>
      </c>
      <c r="I122" s="44" t="str">
        <f t="shared" si="172"/>
        <v>нд</v>
      </c>
      <c r="J122" s="51" t="s">
        <v>24</v>
      </c>
      <c r="K122" s="51" t="s">
        <v>24</v>
      </c>
      <c r="L122" s="51" t="s">
        <v>24</v>
      </c>
      <c r="M122" s="208" t="s">
        <v>24</v>
      </c>
      <c r="N122" s="77" t="str">
        <f t="shared" si="184"/>
        <v>нд</v>
      </c>
      <c r="O122" s="69" t="str">
        <f t="shared" si="178"/>
        <v>нд</v>
      </c>
      <c r="P122" s="70" t="str">
        <f t="shared" si="185"/>
        <v>нд</v>
      </c>
      <c r="Q122" s="69" t="str">
        <f t="shared" si="179"/>
        <v>нд</v>
      </c>
      <c r="R122" s="70" t="str">
        <f t="shared" si="186"/>
        <v>нд</v>
      </c>
      <c r="S122" s="69" t="str">
        <f t="shared" si="180"/>
        <v>нд</v>
      </c>
      <c r="T122" s="70" t="str">
        <f t="shared" si="187"/>
        <v>нд</v>
      </c>
      <c r="U122" s="71" t="str">
        <f t="shared" si="177"/>
        <v>нд</v>
      </c>
      <c r="V122" s="70" t="str">
        <f t="shared" si="188"/>
        <v>нд</v>
      </c>
      <c r="W122" s="74" t="str">
        <f t="shared" si="181"/>
        <v>нд</v>
      </c>
      <c r="X122" s="242"/>
    </row>
    <row r="123" spans="1:24" ht="31.5">
      <c r="A123" s="116" t="s">
        <v>269</v>
      </c>
      <c r="B123" s="7" t="s">
        <v>419</v>
      </c>
      <c r="C123" s="174" t="s">
        <v>98</v>
      </c>
      <c r="D123" s="195" t="str">
        <f t="shared" si="171"/>
        <v>нд</v>
      </c>
      <c r="E123" s="51" t="s">
        <v>24</v>
      </c>
      <c r="F123" s="51" t="s">
        <v>24</v>
      </c>
      <c r="G123" s="51" t="s">
        <v>24</v>
      </c>
      <c r="H123" s="51" t="s">
        <v>24</v>
      </c>
      <c r="I123" s="44" t="str">
        <f t="shared" si="172"/>
        <v>нд</v>
      </c>
      <c r="J123" s="51" t="s">
        <v>24</v>
      </c>
      <c r="K123" s="51" t="s">
        <v>24</v>
      </c>
      <c r="L123" s="51" t="s">
        <v>24</v>
      </c>
      <c r="M123" s="208" t="s">
        <v>24</v>
      </c>
      <c r="N123" s="77" t="str">
        <f t="shared" si="184"/>
        <v>нд</v>
      </c>
      <c r="O123" s="69" t="str">
        <f t="shared" si="178"/>
        <v>нд</v>
      </c>
      <c r="P123" s="70" t="str">
        <f t="shared" si="185"/>
        <v>нд</v>
      </c>
      <c r="Q123" s="69" t="str">
        <f t="shared" si="179"/>
        <v>нд</v>
      </c>
      <c r="R123" s="70" t="str">
        <f t="shared" si="186"/>
        <v>нд</v>
      </c>
      <c r="S123" s="69" t="str">
        <f t="shared" si="180"/>
        <v>нд</v>
      </c>
      <c r="T123" s="70" t="str">
        <f t="shared" si="187"/>
        <v>нд</v>
      </c>
      <c r="U123" s="71" t="str">
        <f t="shared" si="177"/>
        <v>нд</v>
      </c>
      <c r="V123" s="70" t="str">
        <f t="shared" si="188"/>
        <v>нд</v>
      </c>
      <c r="W123" s="74" t="str">
        <f t="shared" si="181"/>
        <v>нд</v>
      </c>
      <c r="X123" s="242"/>
    </row>
    <row r="124" spans="1:24" ht="31.5">
      <c r="A124" s="116" t="s">
        <v>270</v>
      </c>
      <c r="B124" s="7" t="s">
        <v>420</v>
      </c>
      <c r="C124" s="174" t="s">
        <v>271</v>
      </c>
      <c r="D124" s="195" t="str">
        <f>IF(NOT(SUM(E124,F124,G124,H124)=0),SUM(E124,F124,G124,H124),"нд")</f>
        <v>нд</v>
      </c>
      <c r="E124" s="51" t="s">
        <v>24</v>
      </c>
      <c r="F124" s="51" t="s">
        <v>24</v>
      </c>
      <c r="G124" s="51" t="s">
        <v>24</v>
      </c>
      <c r="H124" s="51" t="s">
        <v>24</v>
      </c>
      <c r="I124" s="44" t="str">
        <f>IF(NOT(SUM(J124,K124,L124,M124)=0),SUM(J124,K124,L124,M124),"нд")</f>
        <v>нд</v>
      </c>
      <c r="J124" s="51" t="s">
        <v>24</v>
      </c>
      <c r="K124" s="51" t="s">
        <v>24</v>
      </c>
      <c r="L124" s="51" t="s">
        <v>24</v>
      </c>
      <c r="M124" s="208" t="s">
        <v>24</v>
      </c>
      <c r="N124" s="77" t="str">
        <f t="shared" si="184"/>
        <v>нд</v>
      </c>
      <c r="O124" s="69" t="str">
        <f t="shared" si="178"/>
        <v>нд</v>
      </c>
      <c r="P124" s="70" t="str">
        <f t="shared" si="185"/>
        <v>нд</v>
      </c>
      <c r="Q124" s="69" t="str">
        <f t="shared" si="179"/>
        <v>нд</v>
      </c>
      <c r="R124" s="70" t="str">
        <f t="shared" si="186"/>
        <v>нд</v>
      </c>
      <c r="S124" s="69" t="str">
        <f t="shared" si="180"/>
        <v>нд</v>
      </c>
      <c r="T124" s="70" t="str">
        <f t="shared" si="187"/>
        <v>нд</v>
      </c>
      <c r="U124" s="71" t="str">
        <f t="shared" si="177"/>
        <v>нд</v>
      </c>
      <c r="V124" s="70" t="str">
        <f t="shared" si="188"/>
        <v>нд</v>
      </c>
      <c r="W124" s="74" t="str">
        <f t="shared" si="181"/>
        <v>нд</v>
      </c>
      <c r="X124" s="242"/>
    </row>
    <row r="125" spans="1:24" ht="47.25">
      <c r="A125" s="116" t="s">
        <v>272</v>
      </c>
      <c r="B125" s="29" t="s">
        <v>421</v>
      </c>
      <c r="C125" s="174" t="s">
        <v>273</v>
      </c>
      <c r="D125" s="195" t="str">
        <f>IF(NOT(SUM(E125,F125,G125,H125)=0),SUM(E125,F125,G125,H125),"нд")</f>
        <v>нд</v>
      </c>
      <c r="E125" s="51" t="s">
        <v>24</v>
      </c>
      <c r="F125" s="51" t="s">
        <v>24</v>
      </c>
      <c r="G125" s="51" t="s">
        <v>24</v>
      </c>
      <c r="H125" s="51" t="s">
        <v>24</v>
      </c>
      <c r="I125" s="44" t="str">
        <f>IF(NOT(SUM(J125,K125,L125,M125)=0),SUM(J125,K125,L125,M125),"нд")</f>
        <v>нд</v>
      </c>
      <c r="J125" s="51" t="s">
        <v>24</v>
      </c>
      <c r="K125" s="51" t="s">
        <v>24</v>
      </c>
      <c r="L125" s="51" t="s">
        <v>24</v>
      </c>
      <c r="M125" s="208" t="s">
        <v>24</v>
      </c>
      <c r="N125" s="77" t="str">
        <f t="shared" si="184"/>
        <v>нд</v>
      </c>
      <c r="O125" s="69" t="str">
        <f t="shared" si="178"/>
        <v>нд</v>
      </c>
      <c r="P125" s="70" t="str">
        <f t="shared" si="185"/>
        <v>нд</v>
      </c>
      <c r="Q125" s="69" t="str">
        <f t="shared" si="179"/>
        <v>нд</v>
      </c>
      <c r="R125" s="70" t="str">
        <f t="shared" si="186"/>
        <v>нд</v>
      </c>
      <c r="S125" s="69" t="str">
        <f t="shared" si="180"/>
        <v>нд</v>
      </c>
      <c r="T125" s="70" t="str">
        <f t="shared" si="187"/>
        <v>нд</v>
      </c>
      <c r="U125" s="71" t="str">
        <f t="shared" si="177"/>
        <v>нд</v>
      </c>
      <c r="V125" s="70" t="str">
        <f t="shared" si="188"/>
        <v>нд</v>
      </c>
      <c r="W125" s="74" t="str">
        <f t="shared" si="181"/>
        <v>нд</v>
      </c>
      <c r="X125" s="242"/>
    </row>
    <row r="126" spans="1:24" ht="31.5">
      <c r="A126" s="116" t="s">
        <v>274</v>
      </c>
      <c r="B126" s="10" t="s">
        <v>422</v>
      </c>
      <c r="C126" s="174" t="s">
        <v>275</v>
      </c>
      <c r="D126" s="195" t="str">
        <f>IF(NOT(SUM(E126,F126,G126,H126)=0),SUM(E126,F126,G126,H126),"нд")</f>
        <v>нд</v>
      </c>
      <c r="E126" s="51" t="s">
        <v>24</v>
      </c>
      <c r="F126" s="51" t="s">
        <v>24</v>
      </c>
      <c r="G126" s="51" t="s">
        <v>24</v>
      </c>
      <c r="H126" s="51" t="s">
        <v>24</v>
      </c>
      <c r="I126" s="44" t="str">
        <f>IF(NOT(SUM(J126,K126,L126,M126)=0),SUM(J126,K126,L126,M126),"нд")</f>
        <v>нд</v>
      </c>
      <c r="J126" s="51" t="s">
        <v>24</v>
      </c>
      <c r="K126" s="51" t="s">
        <v>24</v>
      </c>
      <c r="L126" s="51" t="s">
        <v>24</v>
      </c>
      <c r="M126" s="208" t="s">
        <v>24</v>
      </c>
      <c r="N126" s="77" t="str">
        <f t="shared" si="184"/>
        <v>нд</v>
      </c>
      <c r="O126" s="69" t="str">
        <f t="shared" ref="O126:O128" si="189">IF(NOT(IFERROR(ROUND((I126-D126)/D126*100,2),"нд")=0),IFERROR(ROUND((I126-D126)/D126*100,2),"нд"),"нд")</f>
        <v>нд</v>
      </c>
      <c r="P126" s="70" t="str">
        <f t="shared" si="185"/>
        <v>нд</v>
      </c>
      <c r="Q126" s="69" t="str">
        <f t="shared" ref="Q126:Q128" si="190">IF(NOT(IFERROR(ROUND((J126-E126)/E126*100,2),"нд")=0),IFERROR(ROUND((J126-E126)/E126*100,2),"нд"),"нд")</f>
        <v>нд</v>
      </c>
      <c r="R126" s="70" t="str">
        <f t="shared" si="186"/>
        <v>нд</v>
      </c>
      <c r="S126" s="69" t="str">
        <f t="shared" ref="S126:S128" si="191">IF(NOT(IFERROR(ROUND((K126-F126)/F126*100,2),"нд")=0),IFERROR(ROUND((K126-F126)/F126*100,2),"нд"),"нд")</f>
        <v>нд</v>
      </c>
      <c r="T126" s="70" t="str">
        <f t="shared" si="187"/>
        <v>нд</v>
      </c>
      <c r="U126" s="71" t="str">
        <f t="shared" si="177"/>
        <v>нд</v>
      </c>
      <c r="V126" s="70" t="str">
        <f t="shared" si="188"/>
        <v>нд</v>
      </c>
      <c r="W126" s="74" t="str">
        <f t="shared" ref="W126:W128" si="192">IF(NOT(IFERROR(ROUND((M126-H126)/H126*100,2),"нд")=0),IFERROR(ROUND((M126-H126)/H126*100,2),"нд"),"нд")</f>
        <v>нд</v>
      </c>
      <c r="X126" s="242"/>
    </row>
    <row r="127" spans="1:24" ht="31.5">
      <c r="A127" s="116" t="s">
        <v>276</v>
      </c>
      <c r="B127" s="7" t="s">
        <v>423</v>
      </c>
      <c r="C127" s="174" t="s">
        <v>277</v>
      </c>
      <c r="D127" s="195" t="str">
        <f>IF(NOT(SUM(E127,F127,G127,H127)=0),SUM(E127,F127,G127,H127),"нд")</f>
        <v>нд</v>
      </c>
      <c r="E127" s="51" t="s">
        <v>24</v>
      </c>
      <c r="F127" s="51" t="s">
        <v>24</v>
      </c>
      <c r="G127" s="51" t="s">
        <v>24</v>
      </c>
      <c r="H127" s="51" t="s">
        <v>24</v>
      </c>
      <c r="I127" s="44" t="str">
        <f>IF(NOT(SUM(J127,K127,L127,M127)=0),SUM(J127,K127,L127,M127),"нд")</f>
        <v>нд</v>
      </c>
      <c r="J127" s="51" t="s">
        <v>24</v>
      </c>
      <c r="K127" s="51" t="s">
        <v>24</v>
      </c>
      <c r="L127" s="51" t="s">
        <v>24</v>
      </c>
      <c r="M127" s="208" t="s">
        <v>24</v>
      </c>
      <c r="N127" s="77" t="str">
        <f t="shared" si="184"/>
        <v>нд</v>
      </c>
      <c r="O127" s="69" t="str">
        <f t="shared" si="189"/>
        <v>нд</v>
      </c>
      <c r="P127" s="70" t="str">
        <f t="shared" si="185"/>
        <v>нд</v>
      </c>
      <c r="Q127" s="69" t="str">
        <f t="shared" si="190"/>
        <v>нд</v>
      </c>
      <c r="R127" s="70" t="str">
        <f t="shared" si="186"/>
        <v>нд</v>
      </c>
      <c r="S127" s="69" t="str">
        <f t="shared" si="191"/>
        <v>нд</v>
      </c>
      <c r="T127" s="70" t="str">
        <f t="shared" si="187"/>
        <v>нд</v>
      </c>
      <c r="U127" s="71" t="str">
        <f t="shared" si="177"/>
        <v>нд</v>
      </c>
      <c r="V127" s="70" t="str">
        <f t="shared" si="188"/>
        <v>нд</v>
      </c>
      <c r="W127" s="74" t="str">
        <f t="shared" si="192"/>
        <v>нд</v>
      </c>
      <c r="X127" s="242"/>
    </row>
    <row r="128" spans="1:24" ht="31.5">
      <c r="A128" s="116" t="s">
        <v>444</v>
      </c>
      <c r="B128" s="7" t="s">
        <v>445</v>
      </c>
      <c r="C128" s="174" t="s">
        <v>446</v>
      </c>
      <c r="D128" s="195">
        <f>IF(NOT(SUM(E128,F128,G128,H128)=0),SUM(E128,F128,G128,H128),"нд")</f>
        <v>2.3210000000000002</v>
      </c>
      <c r="E128" s="51" t="s">
        <v>24</v>
      </c>
      <c r="F128" s="51" t="s">
        <v>24</v>
      </c>
      <c r="G128" s="51">
        <v>2.3210000000000002</v>
      </c>
      <c r="H128" s="51" t="s">
        <v>24</v>
      </c>
      <c r="I128" s="44">
        <f>IF(NOT(SUM(J128,K128,L128,M128)=0),SUM(J128,K128,L128,M128),"нд")</f>
        <v>2.1150000000000002</v>
      </c>
      <c r="J128" s="51" t="s">
        <v>24</v>
      </c>
      <c r="K128" s="51" t="s">
        <v>24</v>
      </c>
      <c r="L128" s="239">
        <v>2.1150000000000002</v>
      </c>
      <c r="M128" s="208" t="s">
        <v>24</v>
      </c>
      <c r="N128" s="77">
        <f t="shared" si="184"/>
        <v>-0.20599999999999996</v>
      </c>
      <c r="O128" s="69">
        <f t="shared" si="189"/>
        <v>-8.8800000000000008</v>
      </c>
      <c r="P128" s="70" t="str">
        <f t="shared" si="185"/>
        <v>нд</v>
      </c>
      <c r="Q128" s="69" t="str">
        <f t="shared" si="190"/>
        <v>нд</v>
      </c>
      <c r="R128" s="70" t="str">
        <f t="shared" si="186"/>
        <v>нд</v>
      </c>
      <c r="S128" s="69" t="str">
        <f t="shared" si="191"/>
        <v>нд</v>
      </c>
      <c r="T128" s="70">
        <f t="shared" si="187"/>
        <v>-0.20599999999999996</v>
      </c>
      <c r="U128" s="71">
        <f t="shared" si="177"/>
        <v>-8.8800000000000008</v>
      </c>
      <c r="V128" s="70" t="str">
        <f t="shared" si="188"/>
        <v>нд</v>
      </c>
      <c r="W128" s="74" t="str">
        <f t="shared" si="192"/>
        <v>нд</v>
      </c>
      <c r="X128" s="237" t="s">
        <v>462</v>
      </c>
    </row>
    <row r="129" spans="1:24" ht="47.25">
      <c r="A129" s="114" t="s">
        <v>278</v>
      </c>
      <c r="B129" s="14" t="s">
        <v>279</v>
      </c>
      <c r="C129" s="169" t="s">
        <v>23</v>
      </c>
      <c r="D129" s="157">
        <f t="shared" ref="D129:M129" si="193">IF(NOT(SUM(D130,D149)=0),SUM(D130,D149),"нд")</f>
        <v>11.177999999999999</v>
      </c>
      <c r="E129" s="42" t="str">
        <f t="shared" si="193"/>
        <v>нд</v>
      </c>
      <c r="F129" s="42" t="str">
        <f t="shared" si="193"/>
        <v>нд</v>
      </c>
      <c r="G129" s="42">
        <f t="shared" si="193"/>
        <v>11.177999999999999</v>
      </c>
      <c r="H129" s="42" t="str">
        <f t="shared" si="193"/>
        <v>нд</v>
      </c>
      <c r="I129" s="42">
        <f t="shared" si="193"/>
        <v>11.836</v>
      </c>
      <c r="J129" s="42" t="str">
        <f t="shared" si="193"/>
        <v>нд</v>
      </c>
      <c r="K129" s="42" t="str">
        <f t="shared" si="193"/>
        <v>нд</v>
      </c>
      <c r="L129" s="42">
        <f t="shared" ref="L129:N129" si="194">IF(NOT(SUM(L130,L149)=0),SUM(L130,L149),"нд")</f>
        <v>11.836</v>
      </c>
      <c r="M129" s="193" t="str">
        <f t="shared" si="193"/>
        <v>нд</v>
      </c>
      <c r="N129" s="157">
        <f t="shared" si="194"/>
        <v>0.65800000000000081</v>
      </c>
      <c r="O129" s="87">
        <f t="shared" si="178"/>
        <v>5.89</v>
      </c>
      <c r="P129" s="42" t="str">
        <f t="shared" ref="P129" si="195">IF(NOT(SUM(P130,P149)=0),SUM(P130,P149),"нд")</f>
        <v>нд</v>
      </c>
      <c r="Q129" s="87" t="str">
        <f t="shared" si="179"/>
        <v>нд</v>
      </c>
      <c r="R129" s="42" t="str">
        <f t="shared" ref="R129" si="196">IF(NOT(SUM(R130,R149)=0),SUM(R130,R149),"нд")</f>
        <v>нд</v>
      </c>
      <c r="S129" s="87" t="str">
        <f t="shared" si="180"/>
        <v>нд</v>
      </c>
      <c r="T129" s="42">
        <f t="shared" ref="T129" si="197">IF(NOT(SUM(T130,T149)=0),SUM(T130,T149),"нд")</f>
        <v>0.65800000000000081</v>
      </c>
      <c r="U129" s="71">
        <f t="shared" si="177"/>
        <v>5.89</v>
      </c>
      <c r="V129" s="42" t="str">
        <f t="shared" ref="V129" si="198">IF(NOT(SUM(V130,V149)=0),SUM(V130,V149),"нд")</f>
        <v>нд</v>
      </c>
      <c r="W129" s="88" t="str">
        <f t="shared" si="181"/>
        <v>нд</v>
      </c>
      <c r="X129" s="242"/>
    </row>
    <row r="130" spans="1:24" ht="31.5">
      <c r="A130" s="115" t="s">
        <v>280</v>
      </c>
      <c r="B130" s="15" t="s">
        <v>281</v>
      </c>
      <c r="C130" s="170" t="s">
        <v>23</v>
      </c>
      <c r="D130" s="158">
        <f t="shared" ref="D130:V130" si="199">IF(NOT(SUM(D131)=0),SUM(D131),"нд")</f>
        <v>11.177999999999999</v>
      </c>
      <c r="E130" s="57" t="str">
        <f t="shared" si="199"/>
        <v>нд</v>
      </c>
      <c r="F130" s="57" t="str">
        <f t="shared" si="199"/>
        <v>нд</v>
      </c>
      <c r="G130" s="57">
        <f t="shared" si="199"/>
        <v>11.177999999999999</v>
      </c>
      <c r="H130" s="57" t="str">
        <f t="shared" si="199"/>
        <v>нд</v>
      </c>
      <c r="I130" s="57">
        <f t="shared" si="199"/>
        <v>11.836</v>
      </c>
      <c r="J130" s="57" t="str">
        <f t="shared" si="199"/>
        <v>нд</v>
      </c>
      <c r="K130" s="57" t="str">
        <f t="shared" si="199"/>
        <v>нд</v>
      </c>
      <c r="L130" s="57">
        <f t="shared" si="199"/>
        <v>11.836</v>
      </c>
      <c r="M130" s="209" t="str">
        <f t="shared" si="199"/>
        <v>нд</v>
      </c>
      <c r="N130" s="158">
        <f t="shared" si="199"/>
        <v>0.65800000000000081</v>
      </c>
      <c r="O130" s="67">
        <f t="shared" si="178"/>
        <v>5.89</v>
      </c>
      <c r="P130" s="57" t="str">
        <f t="shared" si="199"/>
        <v>нд</v>
      </c>
      <c r="Q130" s="67" t="str">
        <f t="shared" si="179"/>
        <v>нд</v>
      </c>
      <c r="R130" s="57" t="str">
        <f t="shared" si="199"/>
        <v>нд</v>
      </c>
      <c r="S130" s="67" t="str">
        <f t="shared" si="180"/>
        <v>нд</v>
      </c>
      <c r="T130" s="57">
        <f t="shared" si="199"/>
        <v>0.65800000000000081</v>
      </c>
      <c r="U130" s="71">
        <f t="shared" si="177"/>
        <v>5.89</v>
      </c>
      <c r="V130" s="57" t="str">
        <f t="shared" si="199"/>
        <v>нд</v>
      </c>
      <c r="W130" s="104" t="str">
        <f t="shared" si="181"/>
        <v>нд</v>
      </c>
      <c r="X130" s="242"/>
    </row>
    <row r="131" spans="1:24">
      <c r="A131" s="110" t="s">
        <v>282</v>
      </c>
      <c r="B131" s="5" t="s">
        <v>29</v>
      </c>
      <c r="C131" s="177" t="s">
        <v>23</v>
      </c>
      <c r="D131" s="160">
        <f t="shared" ref="D131:M131" si="200">IF(NOT(SUM(D132:D148)=0),SUM(D132:D148),"нд")</f>
        <v>11.177999999999999</v>
      </c>
      <c r="E131" s="49" t="str">
        <f t="shared" si="200"/>
        <v>нд</v>
      </c>
      <c r="F131" s="49" t="str">
        <f t="shared" si="200"/>
        <v>нд</v>
      </c>
      <c r="G131" s="49">
        <f t="shared" si="200"/>
        <v>11.177999999999999</v>
      </c>
      <c r="H131" s="49" t="str">
        <f t="shared" si="200"/>
        <v>нд</v>
      </c>
      <c r="I131" s="49">
        <f t="shared" si="200"/>
        <v>11.836</v>
      </c>
      <c r="J131" s="49" t="str">
        <f t="shared" si="200"/>
        <v>нд</v>
      </c>
      <c r="K131" s="49" t="str">
        <f t="shared" si="200"/>
        <v>нд</v>
      </c>
      <c r="L131" s="49">
        <f t="shared" ref="L131:N131" si="201">IF(NOT(SUM(L132:L148)=0),SUM(L132:L148),"нд")</f>
        <v>11.836</v>
      </c>
      <c r="M131" s="201" t="str">
        <f t="shared" si="200"/>
        <v>нд</v>
      </c>
      <c r="N131" s="136">
        <f t="shared" si="201"/>
        <v>0.65800000000000081</v>
      </c>
      <c r="O131" s="90">
        <f t="shared" si="178"/>
        <v>5.89</v>
      </c>
      <c r="P131" s="89" t="str">
        <f t="shared" ref="P131" si="202">IF(NOT(SUM(P132:P148)=0),SUM(P132:P148),"нд")</f>
        <v>нд</v>
      </c>
      <c r="Q131" s="90" t="str">
        <f t="shared" si="179"/>
        <v>нд</v>
      </c>
      <c r="R131" s="89" t="str">
        <f t="shared" ref="R131" si="203">IF(NOT(SUM(R132:R148)=0),SUM(R132:R148),"нд")</f>
        <v>нд</v>
      </c>
      <c r="S131" s="90" t="str">
        <f t="shared" si="180"/>
        <v>нд</v>
      </c>
      <c r="T131" s="89">
        <f t="shared" ref="T131" si="204">IF(NOT(SUM(T132:T148)=0),SUM(T132:T148),"нд")</f>
        <v>0.65800000000000081</v>
      </c>
      <c r="U131" s="71">
        <f t="shared" si="177"/>
        <v>5.89</v>
      </c>
      <c r="V131" s="89" t="str">
        <f t="shared" ref="V131" si="205">IF(NOT(SUM(V132:V148)=0),SUM(V132:V148),"нд")</f>
        <v>нд</v>
      </c>
      <c r="W131" s="92" t="str">
        <f t="shared" si="181"/>
        <v>нд</v>
      </c>
      <c r="X131" s="242"/>
    </row>
    <row r="132" spans="1:24" ht="31.5">
      <c r="A132" s="116" t="s">
        <v>283</v>
      </c>
      <c r="B132" s="6" t="s">
        <v>30</v>
      </c>
      <c r="C132" s="174" t="s">
        <v>31</v>
      </c>
      <c r="D132" s="195" t="str">
        <f>IF(NOT(SUM(E132,F132,G132,H132)=0),SUM(E132,F132,G132,H132),"нд")</f>
        <v>нд</v>
      </c>
      <c r="E132" s="51" t="s">
        <v>24</v>
      </c>
      <c r="F132" s="51" t="s">
        <v>24</v>
      </c>
      <c r="G132" s="51" t="s">
        <v>24</v>
      </c>
      <c r="H132" s="51" t="s">
        <v>24</v>
      </c>
      <c r="I132" s="44" t="str">
        <f>IF(NOT(SUM(J132,K132,L132,M132)=0),SUM(J132,K132,L132,M132),"нд")</f>
        <v>нд</v>
      </c>
      <c r="J132" s="51" t="s">
        <v>24</v>
      </c>
      <c r="K132" s="51" t="s">
        <v>24</v>
      </c>
      <c r="L132" s="51" t="s">
        <v>24</v>
      </c>
      <c r="M132" s="208" t="s">
        <v>24</v>
      </c>
      <c r="N132" s="77" t="str">
        <f t="shared" ref="N132:N148" si="206">IF(NOT(SUM(P132,R132,T132,V132)=0),SUM(P132,R132,T132,V132),"нд")</f>
        <v>нд</v>
      </c>
      <c r="O132" s="69" t="str">
        <f t="shared" ref="O132:O142" si="207">IF(NOT(IFERROR(ROUND((I132-D132)/D132*100,2),"нд")=0),IFERROR(ROUND((I132-D132)/D132*100,2),"нд"),"нд")</f>
        <v>нд</v>
      </c>
      <c r="P132" s="70" t="str">
        <f t="shared" ref="P132:P148" si="208">IF(SUM(H132)-SUM(C132)=0,"нд",SUM(H132)-SUM(C132))</f>
        <v>нд</v>
      </c>
      <c r="Q132" s="69" t="str">
        <f t="shared" ref="Q132:Q142" si="209">IF(NOT(IFERROR(ROUND((J132-E132)/E132*100,2),"нд")=0),IFERROR(ROUND((J132-E132)/E132*100,2),"нд"),"нд")</f>
        <v>нд</v>
      </c>
      <c r="R132" s="70" t="str">
        <f t="shared" ref="R132:R148" si="210">IF(SUM(J132)-SUM(E132)=0,"нд",SUM(J132)-SUM(E132))</f>
        <v>нд</v>
      </c>
      <c r="S132" s="69" t="str">
        <f t="shared" ref="S132:S142" si="211">IF(NOT(IFERROR(ROUND((K132-F132)/F132*100,2),"нд")=0),IFERROR(ROUND((K132-F132)/F132*100,2),"нд"),"нд")</f>
        <v>нд</v>
      </c>
      <c r="T132" s="70" t="str">
        <f t="shared" ref="T132:T148" si="212">IF(SUM(L132)-SUM(G132)=0,"нд",SUM(L132)-SUM(G132))</f>
        <v>нд</v>
      </c>
      <c r="U132" s="71" t="str">
        <f t="shared" si="177"/>
        <v>нд</v>
      </c>
      <c r="V132" s="70" t="str">
        <f t="shared" ref="V132:V148" si="213">IF(SUM(M132)-SUM(H132)=0,"нд",SUM(M132)-SUM(H132))</f>
        <v>нд</v>
      </c>
      <c r="W132" s="74" t="str">
        <f t="shared" ref="W132:W142" si="214">IF(NOT(IFERROR(ROUND((M132-H132)/H132*100,2),"нд")=0),IFERROR(ROUND((M132-H132)/H132*100,2),"нд"),"нд")</f>
        <v>нд</v>
      </c>
      <c r="X132" s="242"/>
    </row>
    <row r="133" spans="1:24" ht="31.5">
      <c r="A133" s="116" t="s">
        <v>284</v>
      </c>
      <c r="B133" s="6" t="s">
        <v>32</v>
      </c>
      <c r="C133" s="174" t="s">
        <v>33</v>
      </c>
      <c r="D133" s="195" t="str">
        <f t="shared" ref="D133:D138" si="215">IF(NOT(SUM(E133,F133,G133,H133)=0),SUM(E133,F133,G133,H133),"нд")</f>
        <v>нд</v>
      </c>
      <c r="E133" s="51" t="s">
        <v>24</v>
      </c>
      <c r="F133" s="51" t="s">
        <v>24</v>
      </c>
      <c r="G133" s="51" t="s">
        <v>24</v>
      </c>
      <c r="H133" s="51" t="s">
        <v>24</v>
      </c>
      <c r="I133" s="44" t="str">
        <f t="shared" ref="I133:I138" si="216">IF(NOT(SUM(J133,K133,L133,M133)=0),SUM(J133,K133,L133,M133),"нд")</f>
        <v>нд</v>
      </c>
      <c r="J133" s="51" t="s">
        <v>24</v>
      </c>
      <c r="K133" s="51" t="s">
        <v>24</v>
      </c>
      <c r="L133" s="51" t="s">
        <v>24</v>
      </c>
      <c r="M133" s="208" t="s">
        <v>24</v>
      </c>
      <c r="N133" s="77" t="str">
        <f t="shared" si="206"/>
        <v>нд</v>
      </c>
      <c r="O133" s="69" t="str">
        <f t="shared" si="207"/>
        <v>нд</v>
      </c>
      <c r="P133" s="70" t="str">
        <f t="shared" si="208"/>
        <v>нд</v>
      </c>
      <c r="Q133" s="69" t="str">
        <f t="shared" si="209"/>
        <v>нд</v>
      </c>
      <c r="R133" s="70" t="str">
        <f t="shared" si="210"/>
        <v>нд</v>
      </c>
      <c r="S133" s="69" t="str">
        <f t="shared" si="211"/>
        <v>нд</v>
      </c>
      <c r="T133" s="70" t="str">
        <f t="shared" si="212"/>
        <v>нд</v>
      </c>
      <c r="U133" s="71" t="str">
        <f t="shared" si="177"/>
        <v>нд</v>
      </c>
      <c r="V133" s="70" t="str">
        <f t="shared" si="213"/>
        <v>нд</v>
      </c>
      <c r="W133" s="74" t="str">
        <f t="shared" si="214"/>
        <v>нд</v>
      </c>
      <c r="X133" s="242"/>
    </row>
    <row r="134" spans="1:24" ht="31.5">
      <c r="A134" s="116" t="s">
        <v>285</v>
      </c>
      <c r="B134" s="6" t="s">
        <v>34</v>
      </c>
      <c r="C134" s="174" t="s">
        <v>35</v>
      </c>
      <c r="D134" s="195" t="str">
        <f t="shared" si="215"/>
        <v>нд</v>
      </c>
      <c r="E134" s="51" t="s">
        <v>24</v>
      </c>
      <c r="F134" s="51" t="s">
        <v>24</v>
      </c>
      <c r="G134" s="51" t="s">
        <v>24</v>
      </c>
      <c r="H134" s="51" t="s">
        <v>24</v>
      </c>
      <c r="I134" s="44" t="str">
        <f t="shared" si="216"/>
        <v>нд</v>
      </c>
      <c r="J134" s="51" t="s">
        <v>24</v>
      </c>
      <c r="K134" s="51" t="s">
        <v>24</v>
      </c>
      <c r="L134" s="51" t="s">
        <v>24</v>
      </c>
      <c r="M134" s="208" t="s">
        <v>24</v>
      </c>
      <c r="N134" s="77" t="str">
        <f t="shared" si="206"/>
        <v>нд</v>
      </c>
      <c r="O134" s="69" t="str">
        <f t="shared" si="207"/>
        <v>нд</v>
      </c>
      <c r="P134" s="70" t="str">
        <f t="shared" si="208"/>
        <v>нд</v>
      </c>
      <c r="Q134" s="69" t="str">
        <f t="shared" si="209"/>
        <v>нд</v>
      </c>
      <c r="R134" s="70" t="str">
        <f t="shared" si="210"/>
        <v>нд</v>
      </c>
      <c r="S134" s="69" t="str">
        <f t="shared" si="211"/>
        <v>нд</v>
      </c>
      <c r="T134" s="70" t="str">
        <f t="shared" si="212"/>
        <v>нд</v>
      </c>
      <c r="U134" s="71" t="str">
        <f t="shared" si="177"/>
        <v>нд</v>
      </c>
      <c r="V134" s="70" t="str">
        <f t="shared" si="213"/>
        <v>нд</v>
      </c>
      <c r="W134" s="74" t="str">
        <f t="shared" si="214"/>
        <v>нд</v>
      </c>
      <c r="X134" s="242"/>
    </row>
    <row r="135" spans="1:24">
      <c r="A135" s="116" t="s">
        <v>286</v>
      </c>
      <c r="B135" s="6" t="s">
        <v>36</v>
      </c>
      <c r="C135" s="175" t="s">
        <v>37</v>
      </c>
      <c r="D135" s="203" t="str">
        <f t="shared" si="215"/>
        <v>нд</v>
      </c>
      <c r="E135" s="54" t="s">
        <v>24</v>
      </c>
      <c r="F135" s="54" t="s">
        <v>24</v>
      </c>
      <c r="G135" s="54" t="s">
        <v>24</v>
      </c>
      <c r="H135" s="54" t="s">
        <v>24</v>
      </c>
      <c r="I135" s="52" t="str">
        <f t="shared" si="216"/>
        <v>нд</v>
      </c>
      <c r="J135" s="54" t="s">
        <v>24</v>
      </c>
      <c r="K135" s="54" t="s">
        <v>24</v>
      </c>
      <c r="L135" s="54" t="s">
        <v>24</v>
      </c>
      <c r="M135" s="205" t="s">
        <v>24</v>
      </c>
      <c r="N135" s="77" t="str">
        <f t="shared" si="206"/>
        <v>нд</v>
      </c>
      <c r="O135" s="69" t="str">
        <f t="shared" si="207"/>
        <v>нд</v>
      </c>
      <c r="P135" s="70" t="str">
        <f t="shared" si="208"/>
        <v>нд</v>
      </c>
      <c r="Q135" s="69" t="str">
        <f t="shared" si="209"/>
        <v>нд</v>
      </c>
      <c r="R135" s="70" t="str">
        <f t="shared" si="210"/>
        <v>нд</v>
      </c>
      <c r="S135" s="69" t="str">
        <f t="shared" si="211"/>
        <v>нд</v>
      </c>
      <c r="T135" s="70" t="str">
        <f t="shared" si="212"/>
        <v>нд</v>
      </c>
      <c r="U135" s="71" t="str">
        <f t="shared" si="177"/>
        <v>нд</v>
      </c>
      <c r="V135" s="70" t="str">
        <f t="shared" si="213"/>
        <v>нд</v>
      </c>
      <c r="W135" s="74" t="str">
        <f t="shared" si="214"/>
        <v>нд</v>
      </c>
      <c r="X135" s="242"/>
    </row>
    <row r="136" spans="1:24">
      <c r="A136" s="116" t="s">
        <v>287</v>
      </c>
      <c r="B136" s="6" t="s">
        <v>38</v>
      </c>
      <c r="C136" s="175" t="s">
        <v>39</v>
      </c>
      <c r="D136" s="203" t="str">
        <f t="shared" si="215"/>
        <v>нд</v>
      </c>
      <c r="E136" s="54" t="s">
        <v>24</v>
      </c>
      <c r="F136" s="54" t="s">
        <v>24</v>
      </c>
      <c r="G136" s="54" t="s">
        <v>24</v>
      </c>
      <c r="H136" s="54" t="s">
        <v>24</v>
      </c>
      <c r="I136" s="52" t="str">
        <f t="shared" si="216"/>
        <v>нд</v>
      </c>
      <c r="J136" s="54" t="s">
        <v>24</v>
      </c>
      <c r="K136" s="54" t="s">
        <v>24</v>
      </c>
      <c r="L136" s="54" t="s">
        <v>24</v>
      </c>
      <c r="M136" s="205" t="s">
        <v>24</v>
      </c>
      <c r="N136" s="77" t="str">
        <f t="shared" si="206"/>
        <v>нд</v>
      </c>
      <c r="O136" s="69" t="str">
        <f t="shared" si="207"/>
        <v>нд</v>
      </c>
      <c r="P136" s="70" t="str">
        <f t="shared" si="208"/>
        <v>нд</v>
      </c>
      <c r="Q136" s="69" t="str">
        <f t="shared" si="209"/>
        <v>нд</v>
      </c>
      <c r="R136" s="70" t="str">
        <f t="shared" si="210"/>
        <v>нд</v>
      </c>
      <c r="S136" s="69" t="str">
        <f t="shared" si="211"/>
        <v>нд</v>
      </c>
      <c r="T136" s="70" t="str">
        <f t="shared" si="212"/>
        <v>нд</v>
      </c>
      <c r="U136" s="71" t="str">
        <f t="shared" si="177"/>
        <v>нд</v>
      </c>
      <c r="V136" s="70" t="str">
        <f t="shared" si="213"/>
        <v>нд</v>
      </c>
      <c r="W136" s="74" t="str">
        <f t="shared" si="214"/>
        <v>нд</v>
      </c>
      <c r="X136" s="242"/>
    </row>
    <row r="137" spans="1:24">
      <c r="A137" s="116" t="s">
        <v>288</v>
      </c>
      <c r="B137" s="6" t="s">
        <v>40</v>
      </c>
      <c r="C137" s="175" t="s">
        <v>41</v>
      </c>
      <c r="D137" s="203" t="str">
        <f>IF(NOT(SUM(E137,F137,G137,H137)=0),SUM(E137,F137,G137,H137),"нд")</f>
        <v>нд</v>
      </c>
      <c r="E137" s="54" t="s">
        <v>24</v>
      </c>
      <c r="F137" s="54" t="s">
        <v>24</v>
      </c>
      <c r="G137" s="54" t="s">
        <v>24</v>
      </c>
      <c r="H137" s="54" t="s">
        <v>24</v>
      </c>
      <c r="I137" s="52" t="str">
        <f>IF(NOT(SUM(J137,K137,L137,M137)=0),SUM(J137,K137,L137,M137),"нд")</f>
        <v>нд</v>
      </c>
      <c r="J137" s="54" t="s">
        <v>24</v>
      </c>
      <c r="K137" s="54" t="s">
        <v>24</v>
      </c>
      <c r="L137" s="54" t="s">
        <v>24</v>
      </c>
      <c r="M137" s="205" t="s">
        <v>24</v>
      </c>
      <c r="N137" s="77" t="str">
        <f t="shared" si="206"/>
        <v>нд</v>
      </c>
      <c r="O137" s="69" t="str">
        <f t="shared" si="207"/>
        <v>нд</v>
      </c>
      <c r="P137" s="70" t="str">
        <f t="shared" si="208"/>
        <v>нд</v>
      </c>
      <c r="Q137" s="69" t="str">
        <f t="shared" si="209"/>
        <v>нд</v>
      </c>
      <c r="R137" s="70" t="str">
        <f t="shared" si="210"/>
        <v>нд</v>
      </c>
      <c r="S137" s="69" t="str">
        <f t="shared" si="211"/>
        <v>нд</v>
      </c>
      <c r="T137" s="70" t="str">
        <f t="shared" si="212"/>
        <v>нд</v>
      </c>
      <c r="U137" s="71" t="str">
        <f t="shared" si="177"/>
        <v>нд</v>
      </c>
      <c r="V137" s="70" t="str">
        <f t="shared" si="213"/>
        <v>нд</v>
      </c>
      <c r="W137" s="74" t="str">
        <f t="shared" si="214"/>
        <v>нд</v>
      </c>
      <c r="X137" s="242"/>
    </row>
    <row r="138" spans="1:24" ht="31.5">
      <c r="A138" s="116" t="s">
        <v>289</v>
      </c>
      <c r="B138" s="6" t="s">
        <v>42</v>
      </c>
      <c r="C138" s="174" t="s">
        <v>43</v>
      </c>
      <c r="D138" s="203" t="str">
        <f t="shared" si="215"/>
        <v>нд</v>
      </c>
      <c r="E138" s="54" t="s">
        <v>24</v>
      </c>
      <c r="F138" s="54" t="s">
        <v>24</v>
      </c>
      <c r="G138" s="54" t="s">
        <v>24</v>
      </c>
      <c r="H138" s="54" t="s">
        <v>24</v>
      </c>
      <c r="I138" s="52" t="str">
        <f t="shared" si="216"/>
        <v>нд</v>
      </c>
      <c r="J138" s="54" t="s">
        <v>24</v>
      </c>
      <c r="K138" s="54" t="s">
        <v>24</v>
      </c>
      <c r="L138" s="54" t="s">
        <v>24</v>
      </c>
      <c r="M138" s="205" t="s">
        <v>24</v>
      </c>
      <c r="N138" s="77" t="str">
        <f t="shared" si="206"/>
        <v>нд</v>
      </c>
      <c r="O138" s="69" t="str">
        <f t="shared" si="207"/>
        <v>нд</v>
      </c>
      <c r="P138" s="70" t="str">
        <f t="shared" si="208"/>
        <v>нд</v>
      </c>
      <c r="Q138" s="69" t="str">
        <f t="shared" si="209"/>
        <v>нд</v>
      </c>
      <c r="R138" s="70" t="str">
        <f t="shared" si="210"/>
        <v>нд</v>
      </c>
      <c r="S138" s="69" t="str">
        <f t="shared" si="211"/>
        <v>нд</v>
      </c>
      <c r="T138" s="70" t="str">
        <f t="shared" si="212"/>
        <v>нд</v>
      </c>
      <c r="U138" s="71" t="str">
        <f t="shared" si="177"/>
        <v>нд</v>
      </c>
      <c r="V138" s="70" t="str">
        <f t="shared" si="213"/>
        <v>нд</v>
      </c>
      <c r="W138" s="74" t="str">
        <f t="shared" si="214"/>
        <v>нд</v>
      </c>
      <c r="X138" s="242"/>
    </row>
    <row r="139" spans="1:24" ht="47.25">
      <c r="A139" s="116" t="s">
        <v>290</v>
      </c>
      <c r="B139" s="6" t="s">
        <v>44</v>
      </c>
      <c r="C139" s="175" t="s">
        <v>45</v>
      </c>
      <c r="D139" s="203">
        <f>IF(NOT(SUM(E139,F139,G139,H139)=0),SUM(E139,F139,G139,H139),"нд")</f>
        <v>2.0569999999999999</v>
      </c>
      <c r="E139" s="54" t="s">
        <v>24</v>
      </c>
      <c r="F139" s="54" t="s">
        <v>24</v>
      </c>
      <c r="G139" s="54">
        <v>2.0569999999999999</v>
      </c>
      <c r="H139" s="54" t="s">
        <v>24</v>
      </c>
      <c r="I139" s="52">
        <f>IF(NOT(SUM(J139,K139,L139,M139)=0),SUM(J139,K139,L139,M139),"нд")</f>
        <v>2.7440000000000002</v>
      </c>
      <c r="J139" s="54" t="s">
        <v>24</v>
      </c>
      <c r="K139" s="54" t="s">
        <v>24</v>
      </c>
      <c r="L139" s="240">
        <v>2.7440000000000002</v>
      </c>
      <c r="M139" s="205" t="s">
        <v>24</v>
      </c>
      <c r="N139" s="77">
        <f t="shared" si="206"/>
        <v>0.68700000000000028</v>
      </c>
      <c r="O139" s="69">
        <f t="shared" si="207"/>
        <v>33.4</v>
      </c>
      <c r="P139" s="70" t="str">
        <f t="shared" si="208"/>
        <v>нд</v>
      </c>
      <c r="Q139" s="69" t="str">
        <f t="shared" si="209"/>
        <v>нд</v>
      </c>
      <c r="R139" s="70" t="str">
        <f t="shared" si="210"/>
        <v>нд</v>
      </c>
      <c r="S139" s="69" t="str">
        <f t="shared" si="211"/>
        <v>нд</v>
      </c>
      <c r="T139" s="70">
        <f t="shared" si="212"/>
        <v>0.68700000000000028</v>
      </c>
      <c r="U139" s="71">
        <f t="shared" si="177"/>
        <v>33.4</v>
      </c>
      <c r="V139" s="70" t="str">
        <f t="shared" si="213"/>
        <v>нд</v>
      </c>
      <c r="W139" s="74" t="str">
        <f t="shared" si="214"/>
        <v>нд</v>
      </c>
      <c r="X139" s="237" t="s">
        <v>460</v>
      </c>
    </row>
    <row r="140" spans="1:24" ht="47.25">
      <c r="A140" s="116" t="s">
        <v>291</v>
      </c>
      <c r="B140" s="6" t="s">
        <v>46</v>
      </c>
      <c r="C140" s="174" t="s">
        <v>47</v>
      </c>
      <c r="D140" s="203">
        <f>IF(NOT(SUM(E140,F140,G140,H140)=0),SUM(E140,F140,G140,H140),"нд")</f>
        <v>1.5209999999999999</v>
      </c>
      <c r="E140" s="54" t="s">
        <v>24</v>
      </c>
      <c r="F140" s="54" t="s">
        <v>24</v>
      </c>
      <c r="G140" s="54">
        <v>1.5209999999999999</v>
      </c>
      <c r="H140" s="54" t="s">
        <v>24</v>
      </c>
      <c r="I140" s="52">
        <f>IF(NOT(SUM(J140,K140,L140,M140)=0),SUM(J140,K140,L140,M140),"нд")</f>
        <v>1.4910000000000001</v>
      </c>
      <c r="J140" s="54" t="s">
        <v>24</v>
      </c>
      <c r="K140" s="54" t="s">
        <v>24</v>
      </c>
      <c r="L140" s="240">
        <v>1.4910000000000001</v>
      </c>
      <c r="M140" s="205" t="s">
        <v>24</v>
      </c>
      <c r="N140" s="77">
        <f t="shared" si="206"/>
        <v>-2.9999999999999805E-2</v>
      </c>
      <c r="O140" s="69">
        <f t="shared" si="207"/>
        <v>-1.97</v>
      </c>
      <c r="P140" s="70" t="str">
        <f t="shared" si="208"/>
        <v>нд</v>
      </c>
      <c r="Q140" s="69" t="str">
        <f t="shared" si="209"/>
        <v>нд</v>
      </c>
      <c r="R140" s="70" t="str">
        <f t="shared" si="210"/>
        <v>нд</v>
      </c>
      <c r="S140" s="69" t="str">
        <f t="shared" si="211"/>
        <v>нд</v>
      </c>
      <c r="T140" s="70">
        <f t="shared" si="212"/>
        <v>-2.9999999999999805E-2</v>
      </c>
      <c r="U140" s="71">
        <f t="shared" si="177"/>
        <v>-1.97</v>
      </c>
      <c r="V140" s="70" t="str">
        <f t="shared" si="213"/>
        <v>нд</v>
      </c>
      <c r="W140" s="74" t="str">
        <f t="shared" si="214"/>
        <v>нд</v>
      </c>
      <c r="X140" s="237" t="s">
        <v>460</v>
      </c>
    </row>
    <row r="141" spans="1:24" ht="31.5">
      <c r="A141" s="116" t="s">
        <v>292</v>
      </c>
      <c r="B141" s="18" t="s">
        <v>49</v>
      </c>
      <c r="C141" s="174" t="s">
        <v>50</v>
      </c>
      <c r="D141" s="279" t="s">
        <v>24</v>
      </c>
      <c r="E141" s="280" t="s">
        <v>24</v>
      </c>
      <c r="F141" s="280" t="s">
        <v>24</v>
      </c>
      <c r="G141" s="280" t="s">
        <v>24</v>
      </c>
      <c r="H141" s="280" t="s">
        <v>24</v>
      </c>
      <c r="I141" s="280" t="s">
        <v>24</v>
      </c>
      <c r="J141" s="280" t="s">
        <v>24</v>
      </c>
      <c r="K141" s="280" t="s">
        <v>24</v>
      </c>
      <c r="L141" s="280" t="s">
        <v>24</v>
      </c>
      <c r="M141" s="283" t="s">
        <v>24</v>
      </c>
      <c r="N141" s="77" t="str">
        <f t="shared" si="206"/>
        <v>нд</v>
      </c>
      <c r="O141" s="69" t="str">
        <f t="shared" si="207"/>
        <v>нд</v>
      </c>
      <c r="P141" s="70" t="str">
        <f t="shared" si="208"/>
        <v>нд</v>
      </c>
      <c r="Q141" s="69" t="str">
        <f t="shared" si="209"/>
        <v>нд</v>
      </c>
      <c r="R141" s="70" t="str">
        <f t="shared" si="210"/>
        <v>нд</v>
      </c>
      <c r="S141" s="69" t="str">
        <f t="shared" si="211"/>
        <v>нд</v>
      </c>
      <c r="T141" s="70" t="str">
        <f t="shared" si="212"/>
        <v>нд</v>
      </c>
      <c r="U141" s="71" t="str">
        <f t="shared" si="177"/>
        <v>нд</v>
      </c>
      <c r="V141" s="70" t="str">
        <f t="shared" si="213"/>
        <v>нд</v>
      </c>
      <c r="W141" s="74" t="str">
        <f t="shared" si="214"/>
        <v>нд</v>
      </c>
      <c r="X141" s="242"/>
    </row>
    <row r="142" spans="1:24" ht="31.5">
      <c r="A142" s="116" t="s">
        <v>293</v>
      </c>
      <c r="B142" s="18" t="s">
        <v>51</v>
      </c>
      <c r="C142" s="174" t="s">
        <v>294</v>
      </c>
      <c r="D142" s="279" t="s">
        <v>24</v>
      </c>
      <c r="E142" s="280" t="s">
        <v>24</v>
      </c>
      <c r="F142" s="280" t="s">
        <v>24</v>
      </c>
      <c r="G142" s="280" t="s">
        <v>24</v>
      </c>
      <c r="H142" s="280" t="s">
        <v>24</v>
      </c>
      <c r="I142" s="280" t="s">
        <v>24</v>
      </c>
      <c r="J142" s="280" t="s">
        <v>24</v>
      </c>
      <c r="K142" s="280" t="s">
        <v>24</v>
      </c>
      <c r="L142" s="280" t="s">
        <v>24</v>
      </c>
      <c r="M142" s="283" t="s">
        <v>24</v>
      </c>
      <c r="N142" s="77" t="str">
        <f t="shared" si="206"/>
        <v>нд</v>
      </c>
      <c r="O142" s="69" t="str">
        <f t="shared" si="207"/>
        <v>нд</v>
      </c>
      <c r="P142" s="70" t="str">
        <f t="shared" si="208"/>
        <v>нд</v>
      </c>
      <c r="Q142" s="69" t="str">
        <f t="shared" si="209"/>
        <v>нд</v>
      </c>
      <c r="R142" s="70" t="str">
        <f t="shared" si="210"/>
        <v>нд</v>
      </c>
      <c r="S142" s="69" t="str">
        <f t="shared" si="211"/>
        <v>нд</v>
      </c>
      <c r="T142" s="70" t="str">
        <f t="shared" si="212"/>
        <v>нд</v>
      </c>
      <c r="U142" s="71" t="str">
        <f t="shared" si="177"/>
        <v>нд</v>
      </c>
      <c r="V142" s="70" t="str">
        <f t="shared" si="213"/>
        <v>нд</v>
      </c>
      <c r="W142" s="74" t="str">
        <f t="shared" si="214"/>
        <v>нд</v>
      </c>
      <c r="X142" s="242"/>
    </row>
    <row r="143" spans="1:24" ht="63">
      <c r="A143" s="116" t="s">
        <v>295</v>
      </c>
      <c r="B143" s="10" t="s">
        <v>296</v>
      </c>
      <c r="C143" s="178" t="s">
        <v>52</v>
      </c>
      <c r="D143" s="203" t="str">
        <f t="shared" ref="D143:D148" si="217">IF(NOT(SUM(E143,F143,G143,H143)=0),SUM(E143,F143,G143,H143),"нд")</f>
        <v>нд</v>
      </c>
      <c r="E143" s="58" t="s">
        <v>24</v>
      </c>
      <c r="F143" s="58" t="s">
        <v>24</v>
      </c>
      <c r="G143" s="58" t="s">
        <v>24</v>
      </c>
      <c r="H143" s="58" t="s">
        <v>24</v>
      </c>
      <c r="I143" s="52" t="str">
        <f t="shared" ref="I143:I148" si="218">IF(NOT(SUM(J143,K143,L143,M143)=0),SUM(J143,K143,L143,M143),"нд")</f>
        <v>нд</v>
      </c>
      <c r="J143" s="58" t="s">
        <v>24</v>
      </c>
      <c r="K143" s="58" t="s">
        <v>24</v>
      </c>
      <c r="L143" s="58" t="s">
        <v>24</v>
      </c>
      <c r="M143" s="210" t="s">
        <v>24</v>
      </c>
      <c r="N143" s="77" t="str">
        <f t="shared" si="206"/>
        <v>нд</v>
      </c>
      <c r="O143" s="69" t="str">
        <f t="shared" ref="O143:O148" si="219">IF(NOT(IFERROR(ROUND((I143-D143)/D143*100,2),"нд")=0),IFERROR(ROUND((I143-D143)/D143*100,2),"нд"),"нд")</f>
        <v>нд</v>
      </c>
      <c r="P143" s="70" t="str">
        <f t="shared" si="208"/>
        <v>нд</v>
      </c>
      <c r="Q143" s="69" t="str">
        <f t="shared" ref="Q143:Q148" si="220">IF(NOT(IFERROR(ROUND((J143-E143)/E143*100,2),"нд")=0),IFERROR(ROUND((J143-E143)/E143*100,2),"нд"),"нд")</f>
        <v>нд</v>
      </c>
      <c r="R143" s="70" t="str">
        <f t="shared" si="210"/>
        <v>нд</v>
      </c>
      <c r="S143" s="69" t="str">
        <f t="shared" ref="S143:S148" si="221">IF(NOT(IFERROR(ROUND((K143-F143)/F143*100,2),"нд")=0),IFERROR(ROUND((K143-F143)/F143*100,2),"нд"),"нд")</f>
        <v>нд</v>
      </c>
      <c r="T143" s="70" t="str">
        <f t="shared" si="212"/>
        <v>нд</v>
      </c>
      <c r="U143" s="71" t="str">
        <f t="shared" si="177"/>
        <v>нд</v>
      </c>
      <c r="V143" s="70" t="str">
        <f t="shared" si="213"/>
        <v>нд</v>
      </c>
      <c r="W143" s="74" t="str">
        <f t="shared" ref="W143:W148" si="222">IF(NOT(IFERROR(ROUND((M143-H143)/H143*100,2),"нд")=0),IFERROR(ROUND((M143-H143)/H143*100,2),"нд"),"нд")</f>
        <v>нд</v>
      </c>
      <c r="X143" s="242"/>
    </row>
    <row r="144" spans="1:24" ht="31.5">
      <c r="A144" s="116" t="s">
        <v>297</v>
      </c>
      <c r="B144" s="6" t="s">
        <v>298</v>
      </c>
      <c r="C144" s="174" t="s">
        <v>299</v>
      </c>
      <c r="D144" s="203" t="str">
        <f t="shared" si="217"/>
        <v>нд</v>
      </c>
      <c r="E144" s="58" t="s">
        <v>24</v>
      </c>
      <c r="F144" s="58" t="s">
        <v>24</v>
      </c>
      <c r="G144" s="58" t="s">
        <v>24</v>
      </c>
      <c r="H144" s="58" t="s">
        <v>24</v>
      </c>
      <c r="I144" s="52" t="str">
        <f t="shared" si="218"/>
        <v>нд</v>
      </c>
      <c r="J144" s="58" t="s">
        <v>24</v>
      </c>
      <c r="K144" s="58" t="s">
        <v>24</v>
      </c>
      <c r="L144" s="58" t="s">
        <v>24</v>
      </c>
      <c r="M144" s="210" t="s">
        <v>24</v>
      </c>
      <c r="N144" s="77" t="str">
        <f t="shared" si="206"/>
        <v>нд</v>
      </c>
      <c r="O144" s="69" t="str">
        <f t="shared" si="219"/>
        <v>нд</v>
      </c>
      <c r="P144" s="70" t="str">
        <f t="shared" si="208"/>
        <v>нд</v>
      </c>
      <c r="Q144" s="69" t="str">
        <f t="shared" si="220"/>
        <v>нд</v>
      </c>
      <c r="R144" s="70" t="str">
        <f t="shared" si="210"/>
        <v>нд</v>
      </c>
      <c r="S144" s="69" t="str">
        <f t="shared" si="221"/>
        <v>нд</v>
      </c>
      <c r="T144" s="70" t="str">
        <f t="shared" si="212"/>
        <v>нд</v>
      </c>
      <c r="U144" s="71" t="str">
        <f t="shared" si="177"/>
        <v>нд</v>
      </c>
      <c r="V144" s="70" t="str">
        <f t="shared" si="213"/>
        <v>нд</v>
      </c>
      <c r="W144" s="74" t="str">
        <f t="shared" si="222"/>
        <v>нд</v>
      </c>
      <c r="X144" s="242"/>
    </row>
    <row r="145" spans="1:24" ht="47.25">
      <c r="A145" s="116" t="s">
        <v>300</v>
      </c>
      <c r="B145" s="6" t="s">
        <v>301</v>
      </c>
      <c r="C145" s="174" t="s">
        <v>302</v>
      </c>
      <c r="D145" s="203" t="str">
        <f t="shared" si="217"/>
        <v>нд</v>
      </c>
      <c r="E145" s="58" t="s">
        <v>24</v>
      </c>
      <c r="F145" s="58" t="s">
        <v>24</v>
      </c>
      <c r="G145" s="58" t="s">
        <v>24</v>
      </c>
      <c r="H145" s="58" t="s">
        <v>24</v>
      </c>
      <c r="I145" s="52" t="str">
        <f t="shared" si="218"/>
        <v>нд</v>
      </c>
      <c r="J145" s="58" t="s">
        <v>24</v>
      </c>
      <c r="K145" s="58" t="s">
        <v>24</v>
      </c>
      <c r="L145" s="58" t="s">
        <v>24</v>
      </c>
      <c r="M145" s="210" t="s">
        <v>24</v>
      </c>
      <c r="N145" s="77" t="str">
        <f t="shared" si="206"/>
        <v>нд</v>
      </c>
      <c r="O145" s="69" t="str">
        <f t="shared" si="219"/>
        <v>нд</v>
      </c>
      <c r="P145" s="70" t="str">
        <f t="shared" si="208"/>
        <v>нд</v>
      </c>
      <c r="Q145" s="69" t="str">
        <f t="shared" si="220"/>
        <v>нд</v>
      </c>
      <c r="R145" s="70" t="str">
        <f t="shared" si="210"/>
        <v>нд</v>
      </c>
      <c r="S145" s="69" t="str">
        <f t="shared" si="221"/>
        <v>нд</v>
      </c>
      <c r="T145" s="70" t="str">
        <f t="shared" si="212"/>
        <v>нд</v>
      </c>
      <c r="U145" s="71" t="str">
        <f t="shared" si="177"/>
        <v>нд</v>
      </c>
      <c r="V145" s="70" t="str">
        <f t="shared" si="213"/>
        <v>нд</v>
      </c>
      <c r="W145" s="74" t="str">
        <f t="shared" si="222"/>
        <v>нд</v>
      </c>
      <c r="X145" s="242"/>
    </row>
    <row r="146" spans="1:24" ht="47.25">
      <c r="A146" s="116" t="s">
        <v>424</v>
      </c>
      <c r="B146" s="6" t="s">
        <v>425</v>
      </c>
      <c r="C146" s="174" t="s">
        <v>447</v>
      </c>
      <c r="D146" s="203" t="str">
        <f t="shared" si="217"/>
        <v>нд</v>
      </c>
      <c r="E146" s="58" t="s">
        <v>24</v>
      </c>
      <c r="F146" s="58" t="s">
        <v>24</v>
      </c>
      <c r="G146" s="58" t="s">
        <v>24</v>
      </c>
      <c r="H146" s="58" t="s">
        <v>24</v>
      </c>
      <c r="I146" s="52" t="str">
        <f t="shared" si="218"/>
        <v>нд</v>
      </c>
      <c r="J146" s="58" t="s">
        <v>24</v>
      </c>
      <c r="K146" s="58" t="s">
        <v>24</v>
      </c>
      <c r="L146" s="58" t="s">
        <v>24</v>
      </c>
      <c r="M146" s="210" t="s">
        <v>24</v>
      </c>
      <c r="N146" s="77" t="str">
        <f t="shared" si="206"/>
        <v>нд</v>
      </c>
      <c r="O146" s="69" t="str">
        <f t="shared" si="219"/>
        <v>нд</v>
      </c>
      <c r="P146" s="70" t="str">
        <f t="shared" si="208"/>
        <v>нд</v>
      </c>
      <c r="Q146" s="69" t="str">
        <f t="shared" si="220"/>
        <v>нд</v>
      </c>
      <c r="R146" s="70" t="str">
        <f t="shared" si="210"/>
        <v>нд</v>
      </c>
      <c r="S146" s="69" t="str">
        <f t="shared" si="221"/>
        <v>нд</v>
      </c>
      <c r="T146" s="70" t="str">
        <f t="shared" si="212"/>
        <v>нд</v>
      </c>
      <c r="U146" s="71" t="str">
        <f t="shared" si="177"/>
        <v>нд</v>
      </c>
      <c r="V146" s="70" t="str">
        <f t="shared" si="213"/>
        <v>нд</v>
      </c>
      <c r="W146" s="74" t="str">
        <f t="shared" si="222"/>
        <v>нд</v>
      </c>
      <c r="X146" s="242"/>
    </row>
    <row r="147" spans="1:24" ht="63">
      <c r="A147" s="118" t="s">
        <v>448</v>
      </c>
      <c r="B147" s="30" t="s">
        <v>449</v>
      </c>
      <c r="C147" s="179" t="s">
        <v>450</v>
      </c>
      <c r="D147" s="206" t="str">
        <f t="shared" si="217"/>
        <v>нд</v>
      </c>
      <c r="E147" s="59" t="s">
        <v>24</v>
      </c>
      <c r="F147" s="59" t="s">
        <v>24</v>
      </c>
      <c r="G147" s="59" t="s">
        <v>24</v>
      </c>
      <c r="H147" s="59" t="s">
        <v>24</v>
      </c>
      <c r="I147" s="55" t="str">
        <f t="shared" si="218"/>
        <v>нд</v>
      </c>
      <c r="J147" s="59" t="s">
        <v>24</v>
      </c>
      <c r="K147" s="59" t="s">
        <v>24</v>
      </c>
      <c r="L147" s="59" t="s">
        <v>24</v>
      </c>
      <c r="M147" s="211" t="s">
        <v>24</v>
      </c>
      <c r="N147" s="77" t="str">
        <f t="shared" si="206"/>
        <v>нд</v>
      </c>
      <c r="O147" s="69" t="str">
        <f t="shared" si="219"/>
        <v>нд</v>
      </c>
      <c r="P147" s="70" t="str">
        <f t="shared" si="208"/>
        <v>нд</v>
      </c>
      <c r="Q147" s="69" t="str">
        <f t="shared" si="220"/>
        <v>нд</v>
      </c>
      <c r="R147" s="70" t="str">
        <f t="shared" si="210"/>
        <v>нд</v>
      </c>
      <c r="S147" s="69" t="str">
        <f t="shared" si="221"/>
        <v>нд</v>
      </c>
      <c r="T147" s="70" t="str">
        <f t="shared" si="212"/>
        <v>нд</v>
      </c>
      <c r="U147" s="71" t="str">
        <f t="shared" si="177"/>
        <v>нд</v>
      </c>
      <c r="V147" s="70" t="str">
        <f t="shared" si="213"/>
        <v>нд</v>
      </c>
      <c r="W147" s="74" t="str">
        <f t="shared" si="222"/>
        <v>нд</v>
      </c>
      <c r="X147" s="242"/>
    </row>
    <row r="148" spans="1:24" ht="31.5">
      <c r="A148" s="118" t="s">
        <v>451</v>
      </c>
      <c r="B148" s="30" t="s">
        <v>452</v>
      </c>
      <c r="C148" s="179" t="s">
        <v>453</v>
      </c>
      <c r="D148" s="206">
        <f t="shared" si="217"/>
        <v>7.6</v>
      </c>
      <c r="E148" s="59" t="s">
        <v>24</v>
      </c>
      <c r="F148" s="59" t="s">
        <v>24</v>
      </c>
      <c r="G148" s="59">
        <v>7.6</v>
      </c>
      <c r="H148" s="59" t="s">
        <v>24</v>
      </c>
      <c r="I148" s="55">
        <f t="shared" si="218"/>
        <v>7.601</v>
      </c>
      <c r="J148" s="59" t="s">
        <v>24</v>
      </c>
      <c r="K148" s="59" t="s">
        <v>24</v>
      </c>
      <c r="L148" s="241">
        <v>7.601</v>
      </c>
      <c r="M148" s="211" t="s">
        <v>24</v>
      </c>
      <c r="N148" s="77">
        <f t="shared" si="206"/>
        <v>1.000000000000334E-3</v>
      </c>
      <c r="O148" s="69">
        <f t="shared" si="219"/>
        <v>0.01</v>
      </c>
      <c r="P148" s="70" t="str">
        <f t="shared" si="208"/>
        <v>нд</v>
      </c>
      <c r="Q148" s="69" t="str">
        <f t="shared" si="220"/>
        <v>нд</v>
      </c>
      <c r="R148" s="70" t="str">
        <f t="shared" si="210"/>
        <v>нд</v>
      </c>
      <c r="S148" s="69" t="str">
        <f t="shared" si="221"/>
        <v>нд</v>
      </c>
      <c r="T148" s="70">
        <f t="shared" si="212"/>
        <v>1.000000000000334E-3</v>
      </c>
      <c r="U148" s="71">
        <f t="shared" si="177"/>
        <v>0.01</v>
      </c>
      <c r="V148" s="70" t="str">
        <f t="shared" si="213"/>
        <v>нд</v>
      </c>
      <c r="W148" s="74" t="str">
        <f t="shared" si="222"/>
        <v>нд</v>
      </c>
      <c r="X148" s="243"/>
    </row>
    <row r="149" spans="1:24" ht="31.5">
      <c r="A149" s="115" t="s">
        <v>303</v>
      </c>
      <c r="B149" s="15" t="s">
        <v>304</v>
      </c>
      <c r="C149" s="170" t="s">
        <v>23</v>
      </c>
      <c r="D149" s="76" t="str">
        <f t="shared" ref="D149:V149" si="223">IF(NOT(SUM(D150)=0),SUM(D150),"нд")</f>
        <v>нд</v>
      </c>
      <c r="E149" s="43" t="str">
        <f t="shared" si="223"/>
        <v>нд</v>
      </c>
      <c r="F149" s="43" t="str">
        <f t="shared" si="223"/>
        <v>нд</v>
      </c>
      <c r="G149" s="43" t="str">
        <f t="shared" si="223"/>
        <v>нд</v>
      </c>
      <c r="H149" s="43" t="str">
        <f t="shared" si="223"/>
        <v>нд</v>
      </c>
      <c r="I149" s="43" t="str">
        <f t="shared" si="223"/>
        <v>нд</v>
      </c>
      <c r="J149" s="43" t="str">
        <f t="shared" si="223"/>
        <v>нд</v>
      </c>
      <c r="K149" s="43" t="str">
        <f t="shared" si="223"/>
        <v>нд</v>
      </c>
      <c r="L149" s="43" t="str">
        <f t="shared" si="223"/>
        <v>нд</v>
      </c>
      <c r="M149" s="194" t="str">
        <f t="shared" si="223"/>
        <v>нд</v>
      </c>
      <c r="N149" s="76" t="str">
        <f t="shared" si="223"/>
        <v>нд</v>
      </c>
      <c r="O149" s="67" t="str">
        <f t="shared" si="178"/>
        <v>нд</v>
      </c>
      <c r="P149" s="43" t="str">
        <f t="shared" si="223"/>
        <v>нд</v>
      </c>
      <c r="Q149" s="67" t="str">
        <f t="shared" si="179"/>
        <v>нд</v>
      </c>
      <c r="R149" s="43" t="str">
        <f t="shared" si="223"/>
        <v>нд</v>
      </c>
      <c r="S149" s="67" t="str">
        <f t="shared" si="180"/>
        <v>нд</v>
      </c>
      <c r="T149" s="43" t="str">
        <f t="shared" si="223"/>
        <v>нд</v>
      </c>
      <c r="U149" s="71" t="str">
        <f t="shared" si="177"/>
        <v>нд</v>
      </c>
      <c r="V149" s="43" t="str">
        <f t="shared" si="223"/>
        <v>нд</v>
      </c>
      <c r="W149" s="104" t="str">
        <f t="shared" si="181"/>
        <v>нд</v>
      </c>
      <c r="X149" s="242"/>
    </row>
    <row r="150" spans="1:24">
      <c r="A150" s="112" t="s">
        <v>24</v>
      </c>
      <c r="B150" s="11" t="s">
        <v>24</v>
      </c>
      <c r="C150" s="172" t="s">
        <v>24</v>
      </c>
      <c r="D150" s="198" t="s">
        <v>24</v>
      </c>
      <c r="E150" s="47" t="s">
        <v>24</v>
      </c>
      <c r="F150" s="47" t="s">
        <v>24</v>
      </c>
      <c r="G150" s="47" t="s">
        <v>24</v>
      </c>
      <c r="H150" s="47" t="s">
        <v>24</v>
      </c>
      <c r="I150" s="47" t="s">
        <v>24</v>
      </c>
      <c r="J150" s="47" t="s">
        <v>24</v>
      </c>
      <c r="K150" s="47" t="s">
        <v>24</v>
      </c>
      <c r="L150" s="47" t="s">
        <v>24</v>
      </c>
      <c r="M150" s="199" t="s">
        <v>24</v>
      </c>
      <c r="N150" s="77" t="str">
        <f>IF(NOT(SUM(P150,R150,T150,V150)=0),SUM(P150,R150,T150,V150),"нд")</f>
        <v>нд</v>
      </c>
      <c r="O150" s="69" t="str">
        <f t="shared" si="178"/>
        <v>нд</v>
      </c>
      <c r="P150" s="70" t="str">
        <f>IF(SUM(H150)-SUM(C150)=0,"нд",SUM(H150)-SUM(C150))</f>
        <v>нд</v>
      </c>
      <c r="Q150" s="69" t="str">
        <f t="shared" si="179"/>
        <v>нд</v>
      </c>
      <c r="R150" s="70" t="str">
        <f>IF(SUM(J150)-SUM(E150)=0,"нд",SUM(J150)-SUM(E150))</f>
        <v>нд</v>
      </c>
      <c r="S150" s="69" t="str">
        <f t="shared" si="180"/>
        <v>нд</v>
      </c>
      <c r="T150" s="70" t="str">
        <f>IF(SUM(L150)-SUM(G150)=0,"нд",SUM(L150)-SUM(G150))</f>
        <v>нд</v>
      </c>
      <c r="U150" s="71" t="str">
        <f t="shared" ref="U150:U213" si="224">IF(AND(NOT(SUM(L150)=0),NOT(SUM(G150)=0)),ROUND(SUM(T150)/SUM(G150)*100,2),"нд")</f>
        <v>нд</v>
      </c>
      <c r="V150" s="70" t="str">
        <f>IF(SUM(M150)-SUM(H150)=0,"нд",SUM(M150)-SUM(H150))</f>
        <v>нд</v>
      </c>
      <c r="W150" s="74" t="str">
        <f t="shared" si="181"/>
        <v>нд</v>
      </c>
      <c r="X150" s="242"/>
    </row>
    <row r="151" spans="1:24" ht="31.5">
      <c r="A151" s="114" t="s">
        <v>305</v>
      </c>
      <c r="B151" s="14" t="s">
        <v>306</v>
      </c>
      <c r="C151" s="169" t="s">
        <v>23</v>
      </c>
      <c r="D151" s="157" t="str">
        <f t="shared" ref="D151:M151" si="225">IF(NOT(SUM(D152,D154,D156,D158,D160,D162,D165,D167)=0),SUM(D152,D154,D156,D158,D160,D162,D165,D167),"нд")</f>
        <v>нд</v>
      </c>
      <c r="E151" s="42" t="str">
        <f t="shared" si="225"/>
        <v>нд</v>
      </c>
      <c r="F151" s="42" t="str">
        <f t="shared" si="225"/>
        <v>нд</v>
      </c>
      <c r="G151" s="42" t="str">
        <f t="shared" si="225"/>
        <v>нд</v>
      </c>
      <c r="H151" s="42" t="str">
        <f t="shared" si="225"/>
        <v>нд</v>
      </c>
      <c r="I151" s="42" t="str">
        <f t="shared" si="225"/>
        <v>нд</v>
      </c>
      <c r="J151" s="42" t="str">
        <f t="shared" si="225"/>
        <v>нд</v>
      </c>
      <c r="K151" s="42" t="str">
        <f t="shared" si="225"/>
        <v>нд</v>
      </c>
      <c r="L151" s="42" t="str">
        <f t="shared" ref="L151:N151" si="226">IF(NOT(SUM(L152,L154,L156,L158,L160,L162,L165,L167)=0),SUM(L152,L154,L156,L158,L160,L162,L165,L167),"нд")</f>
        <v>нд</v>
      </c>
      <c r="M151" s="193" t="str">
        <f t="shared" si="225"/>
        <v>нд</v>
      </c>
      <c r="N151" s="157" t="str">
        <f t="shared" si="226"/>
        <v>нд</v>
      </c>
      <c r="O151" s="87" t="str">
        <f t="shared" ref="O151:O214" si="227">IF(NOT(IFERROR(ROUND((I151-D151)/D151*100,2),"нд")=0),IFERROR(ROUND((I151-D151)/D151*100,2),"нд"),"нд")</f>
        <v>нд</v>
      </c>
      <c r="P151" s="42" t="str">
        <f t="shared" ref="P151" si="228">IF(NOT(SUM(P152,P154,P156,P158,P160,P162,P165,P167)=0),SUM(P152,P154,P156,P158,P160,P162,P165,P167),"нд")</f>
        <v>нд</v>
      </c>
      <c r="Q151" s="87" t="str">
        <f t="shared" ref="Q151:Q214" si="229">IF(NOT(IFERROR(ROUND((J151-E151)/E151*100,2),"нд")=0),IFERROR(ROUND((J151-E151)/E151*100,2),"нд"),"нд")</f>
        <v>нд</v>
      </c>
      <c r="R151" s="42" t="str">
        <f t="shared" ref="R151" si="230">IF(NOT(SUM(R152,R154,R156,R158,R160,R162,R165,R167)=0),SUM(R152,R154,R156,R158,R160,R162,R165,R167),"нд")</f>
        <v>нд</v>
      </c>
      <c r="S151" s="87" t="str">
        <f t="shared" ref="S151:S214" si="231">IF(NOT(IFERROR(ROUND((K151-F151)/F151*100,2),"нд")=0),IFERROR(ROUND((K151-F151)/F151*100,2),"нд"),"нд")</f>
        <v>нд</v>
      </c>
      <c r="T151" s="42" t="str">
        <f t="shared" ref="T151" si="232">IF(NOT(SUM(T152,T154,T156,T158,T160,T162,T165,T167)=0),SUM(T152,T154,T156,T158,T160,T162,T165,T167),"нд")</f>
        <v>нд</v>
      </c>
      <c r="U151" s="71" t="str">
        <f t="shared" si="224"/>
        <v>нд</v>
      </c>
      <c r="V151" s="42" t="str">
        <f t="shared" ref="V151" si="233">IF(NOT(SUM(V152,V154,V156,V158,V160,V162,V165,V167)=0),SUM(V152,V154,V156,V158,V160,V162,V165,V167),"нд")</f>
        <v>нд</v>
      </c>
      <c r="W151" s="88" t="str">
        <f t="shared" ref="W151:W214" si="234">IF(NOT(IFERROR(ROUND((M151-H151)/H151*100,2),"нд")=0),IFERROR(ROUND((M151-H151)/H151*100,2),"нд"),"нд")</f>
        <v>нд</v>
      </c>
      <c r="X151" s="242"/>
    </row>
    <row r="152" spans="1:24" ht="31.5">
      <c r="A152" s="115" t="s">
        <v>307</v>
      </c>
      <c r="B152" s="15" t="s">
        <v>308</v>
      </c>
      <c r="C152" s="170" t="s">
        <v>23</v>
      </c>
      <c r="D152" s="76" t="str">
        <f t="shared" ref="D152:V152" si="235">IF(NOT(SUM(D153)=0),SUM(D153),"нд")</f>
        <v>нд</v>
      </c>
      <c r="E152" s="43" t="str">
        <f t="shared" si="235"/>
        <v>нд</v>
      </c>
      <c r="F152" s="43" t="str">
        <f t="shared" si="235"/>
        <v>нд</v>
      </c>
      <c r="G152" s="43" t="str">
        <f t="shared" si="235"/>
        <v>нд</v>
      </c>
      <c r="H152" s="43" t="str">
        <f t="shared" si="235"/>
        <v>нд</v>
      </c>
      <c r="I152" s="43" t="str">
        <f t="shared" si="235"/>
        <v>нд</v>
      </c>
      <c r="J152" s="43" t="str">
        <f t="shared" si="235"/>
        <v>нд</v>
      </c>
      <c r="K152" s="43" t="str">
        <f t="shared" si="235"/>
        <v>нд</v>
      </c>
      <c r="L152" s="43" t="str">
        <f t="shared" si="235"/>
        <v>нд</v>
      </c>
      <c r="M152" s="194" t="str">
        <f t="shared" si="235"/>
        <v>нд</v>
      </c>
      <c r="N152" s="76" t="str">
        <f t="shared" si="235"/>
        <v>нд</v>
      </c>
      <c r="O152" s="67" t="str">
        <f t="shared" si="227"/>
        <v>нд</v>
      </c>
      <c r="P152" s="43" t="str">
        <f t="shared" si="235"/>
        <v>нд</v>
      </c>
      <c r="Q152" s="67" t="str">
        <f t="shared" si="229"/>
        <v>нд</v>
      </c>
      <c r="R152" s="43" t="str">
        <f t="shared" si="235"/>
        <v>нд</v>
      </c>
      <c r="S152" s="67" t="str">
        <f t="shared" si="231"/>
        <v>нд</v>
      </c>
      <c r="T152" s="43" t="str">
        <f t="shared" si="235"/>
        <v>нд</v>
      </c>
      <c r="U152" s="71" t="str">
        <f t="shared" si="224"/>
        <v>нд</v>
      </c>
      <c r="V152" s="43" t="str">
        <f t="shared" si="235"/>
        <v>нд</v>
      </c>
      <c r="W152" s="104" t="str">
        <f t="shared" si="234"/>
        <v>нд</v>
      </c>
      <c r="X152" s="242"/>
    </row>
    <row r="153" spans="1:24">
      <c r="A153" s="112" t="s">
        <v>24</v>
      </c>
      <c r="B153" s="11" t="s">
        <v>24</v>
      </c>
      <c r="C153" s="172" t="s">
        <v>24</v>
      </c>
      <c r="D153" s="198" t="s">
        <v>24</v>
      </c>
      <c r="E153" s="47" t="s">
        <v>24</v>
      </c>
      <c r="F153" s="47" t="s">
        <v>24</v>
      </c>
      <c r="G153" s="47" t="s">
        <v>24</v>
      </c>
      <c r="H153" s="47" t="s">
        <v>24</v>
      </c>
      <c r="I153" s="47" t="s">
        <v>24</v>
      </c>
      <c r="J153" s="47" t="s">
        <v>24</v>
      </c>
      <c r="K153" s="47" t="s">
        <v>24</v>
      </c>
      <c r="L153" s="47" t="s">
        <v>24</v>
      </c>
      <c r="M153" s="199" t="s">
        <v>24</v>
      </c>
      <c r="N153" s="77" t="str">
        <f>IF(NOT(SUM(P153,R153,T153,V153)=0),SUM(P153,R153,T153,V153),"нд")</f>
        <v>нд</v>
      </c>
      <c r="O153" s="69" t="str">
        <f t="shared" si="227"/>
        <v>нд</v>
      </c>
      <c r="P153" s="70" t="str">
        <f>IF(SUM(H153)-SUM(C153)=0,"нд",SUM(H153)-SUM(C153))</f>
        <v>нд</v>
      </c>
      <c r="Q153" s="69" t="str">
        <f t="shared" si="229"/>
        <v>нд</v>
      </c>
      <c r="R153" s="70" t="str">
        <f>IF(SUM(J153)-SUM(E153)=0,"нд",SUM(J153)-SUM(E153))</f>
        <v>нд</v>
      </c>
      <c r="S153" s="69" t="str">
        <f t="shared" si="231"/>
        <v>нд</v>
      </c>
      <c r="T153" s="70" t="str">
        <f>IF(SUM(L153)-SUM(G153)=0,"нд",SUM(L153)-SUM(G153))</f>
        <v>нд</v>
      </c>
      <c r="U153" s="71" t="str">
        <f t="shared" si="224"/>
        <v>нд</v>
      </c>
      <c r="V153" s="70" t="str">
        <f>IF(SUM(M153)-SUM(H153)=0,"нд",SUM(M153)-SUM(H153))</f>
        <v>нд</v>
      </c>
      <c r="W153" s="74" t="str">
        <f t="shared" si="234"/>
        <v>нд</v>
      </c>
      <c r="X153" s="242"/>
    </row>
    <row r="154" spans="1:24" ht="31.5">
      <c r="A154" s="115" t="s">
        <v>309</v>
      </c>
      <c r="B154" s="15" t="s">
        <v>310</v>
      </c>
      <c r="C154" s="170" t="s">
        <v>23</v>
      </c>
      <c r="D154" s="76" t="str">
        <f t="shared" ref="D154:V154" si="236">IF(NOT(SUM(D155)=0),SUM(D155),"нд")</f>
        <v>нд</v>
      </c>
      <c r="E154" s="43" t="str">
        <f t="shared" si="236"/>
        <v>нд</v>
      </c>
      <c r="F154" s="43" t="str">
        <f t="shared" si="236"/>
        <v>нд</v>
      </c>
      <c r="G154" s="43" t="str">
        <f t="shared" si="236"/>
        <v>нд</v>
      </c>
      <c r="H154" s="43" t="str">
        <f t="shared" si="236"/>
        <v>нд</v>
      </c>
      <c r="I154" s="43" t="str">
        <f t="shared" si="236"/>
        <v>нд</v>
      </c>
      <c r="J154" s="43" t="str">
        <f t="shared" si="236"/>
        <v>нд</v>
      </c>
      <c r="K154" s="43" t="str">
        <f t="shared" si="236"/>
        <v>нд</v>
      </c>
      <c r="L154" s="43" t="str">
        <f t="shared" si="236"/>
        <v>нд</v>
      </c>
      <c r="M154" s="194" t="str">
        <f t="shared" si="236"/>
        <v>нд</v>
      </c>
      <c r="N154" s="76" t="str">
        <f t="shared" si="236"/>
        <v>нд</v>
      </c>
      <c r="O154" s="67" t="str">
        <f t="shared" si="227"/>
        <v>нд</v>
      </c>
      <c r="P154" s="43" t="str">
        <f t="shared" si="236"/>
        <v>нд</v>
      </c>
      <c r="Q154" s="67" t="str">
        <f t="shared" si="229"/>
        <v>нд</v>
      </c>
      <c r="R154" s="43" t="str">
        <f t="shared" si="236"/>
        <v>нд</v>
      </c>
      <c r="S154" s="67" t="str">
        <f t="shared" si="231"/>
        <v>нд</v>
      </c>
      <c r="T154" s="43" t="str">
        <f t="shared" si="236"/>
        <v>нд</v>
      </c>
      <c r="U154" s="71" t="str">
        <f t="shared" si="224"/>
        <v>нд</v>
      </c>
      <c r="V154" s="43" t="str">
        <f t="shared" si="236"/>
        <v>нд</v>
      </c>
      <c r="W154" s="104" t="str">
        <f t="shared" si="234"/>
        <v>нд</v>
      </c>
      <c r="X154" s="242"/>
    </row>
    <row r="155" spans="1:24">
      <c r="A155" s="112" t="s">
        <v>24</v>
      </c>
      <c r="B155" s="11" t="s">
        <v>24</v>
      </c>
      <c r="C155" s="172" t="s">
        <v>24</v>
      </c>
      <c r="D155" s="198" t="s">
        <v>24</v>
      </c>
      <c r="E155" s="47" t="s">
        <v>24</v>
      </c>
      <c r="F155" s="47" t="s">
        <v>24</v>
      </c>
      <c r="G155" s="47" t="s">
        <v>24</v>
      </c>
      <c r="H155" s="47" t="s">
        <v>24</v>
      </c>
      <c r="I155" s="47" t="s">
        <v>24</v>
      </c>
      <c r="J155" s="47" t="s">
        <v>24</v>
      </c>
      <c r="K155" s="47" t="s">
        <v>24</v>
      </c>
      <c r="L155" s="47" t="s">
        <v>24</v>
      </c>
      <c r="M155" s="199" t="s">
        <v>24</v>
      </c>
      <c r="N155" s="77" t="str">
        <f>IF(NOT(SUM(P155,R155,T155,V155)=0),SUM(P155,R155,T155,V155),"нд")</f>
        <v>нд</v>
      </c>
      <c r="O155" s="69" t="str">
        <f t="shared" si="227"/>
        <v>нд</v>
      </c>
      <c r="P155" s="70" t="str">
        <f>IF(SUM(H155)-SUM(C155)=0,"нд",SUM(H155)-SUM(C155))</f>
        <v>нд</v>
      </c>
      <c r="Q155" s="69" t="str">
        <f t="shared" si="229"/>
        <v>нд</v>
      </c>
      <c r="R155" s="70" t="str">
        <f>IF(SUM(J155)-SUM(E155)=0,"нд",SUM(J155)-SUM(E155))</f>
        <v>нд</v>
      </c>
      <c r="S155" s="69" t="str">
        <f t="shared" si="231"/>
        <v>нд</v>
      </c>
      <c r="T155" s="70" t="str">
        <f>IF(SUM(L155)-SUM(G155)=0,"нд",SUM(L155)-SUM(G155))</f>
        <v>нд</v>
      </c>
      <c r="U155" s="71" t="str">
        <f t="shared" si="224"/>
        <v>нд</v>
      </c>
      <c r="V155" s="70" t="str">
        <f>IF(SUM(M155)-SUM(H155)=0,"нд",SUM(M155)-SUM(H155))</f>
        <v>нд</v>
      </c>
      <c r="W155" s="74" t="str">
        <f t="shared" si="234"/>
        <v>нд</v>
      </c>
      <c r="X155" s="242"/>
    </row>
    <row r="156" spans="1:24" ht="31.5">
      <c r="A156" s="115" t="s">
        <v>311</v>
      </c>
      <c r="B156" s="15" t="s">
        <v>312</v>
      </c>
      <c r="C156" s="170" t="s">
        <v>23</v>
      </c>
      <c r="D156" s="76" t="str">
        <f t="shared" ref="D156:V156" si="237">IF(NOT(SUM(D157)=0),SUM(D157),"нд")</f>
        <v>нд</v>
      </c>
      <c r="E156" s="43" t="str">
        <f t="shared" si="237"/>
        <v>нд</v>
      </c>
      <c r="F156" s="43" t="str">
        <f t="shared" si="237"/>
        <v>нд</v>
      </c>
      <c r="G156" s="43" t="str">
        <f t="shared" si="237"/>
        <v>нд</v>
      </c>
      <c r="H156" s="43" t="str">
        <f t="shared" si="237"/>
        <v>нд</v>
      </c>
      <c r="I156" s="43" t="str">
        <f t="shared" si="237"/>
        <v>нд</v>
      </c>
      <c r="J156" s="43" t="str">
        <f t="shared" si="237"/>
        <v>нд</v>
      </c>
      <c r="K156" s="43" t="str">
        <f t="shared" si="237"/>
        <v>нд</v>
      </c>
      <c r="L156" s="43" t="str">
        <f t="shared" si="237"/>
        <v>нд</v>
      </c>
      <c r="M156" s="194" t="str">
        <f t="shared" si="237"/>
        <v>нд</v>
      </c>
      <c r="N156" s="76" t="str">
        <f t="shared" si="237"/>
        <v>нд</v>
      </c>
      <c r="O156" s="67" t="str">
        <f t="shared" si="227"/>
        <v>нд</v>
      </c>
      <c r="P156" s="43" t="str">
        <f t="shared" si="237"/>
        <v>нд</v>
      </c>
      <c r="Q156" s="67" t="str">
        <f t="shared" si="229"/>
        <v>нд</v>
      </c>
      <c r="R156" s="43" t="str">
        <f t="shared" si="237"/>
        <v>нд</v>
      </c>
      <c r="S156" s="67" t="str">
        <f t="shared" si="231"/>
        <v>нд</v>
      </c>
      <c r="T156" s="43" t="str">
        <f t="shared" si="237"/>
        <v>нд</v>
      </c>
      <c r="U156" s="71" t="str">
        <f t="shared" si="224"/>
        <v>нд</v>
      </c>
      <c r="V156" s="43" t="str">
        <f t="shared" si="237"/>
        <v>нд</v>
      </c>
      <c r="W156" s="104" t="str">
        <f t="shared" si="234"/>
        <v>нд</v>
      </c>
      <c r="X156" s="242"/>
    </row>
    <row r="157" spans="1:24">
      <c r="A157" s="112" t="s">
        <v>24</v>
      </c>
      <c r="B157" s="11" t="s">
        <v>24</v>
      </c>
      <c r="C157" s="172" t="s">
        <v>24</v>
      </c>
      <c r="D157" s="198" t="s">
        <v>24</v>
      </c>
      <c r="E157" s="47" t="s">
        <v>24</v>
      </c>
      <c r="F157" s="47" t="s">
        <v>24</v>
      </c>
      <c r="G157" s="47" t="s">
        <v>24</v>
      </c>
      <c r="H157" s="47" t="s">
        <v>24</v>
      </c>
      <c r="I157" s="47" t="s">
        <v>24</v>
      </c>
      <c r="J157" s="47" t="s">
        <v>24</v>
      </c>
      <c r="K157" s="47" t="s">
        <v>24</v>
      </c>
      <c r="L157" s="47" t="s">
        <v>24</v>
      </c>
      <c r="M157" s="199" t="s">
        <v>24</v>
      </c>
      <c r="N157" s="77" t="str">
        <f>IF(NOT(SUM(P157,R157,T157,V157)=0),SUM(P157,R157,T157,V157),"нд")</f>
        <v>нд</v>
      </c>
      <c r="O157" s="69" t="str">
        <f t="shared" si="227"/>
        <v>нд</v>
      </c>
      <c r="P157" s="70" t="str">
        <f>IF(SUM(H157)-SUM(C157)=0,"нд",SUM(H157)-SUM(C157))</f>
        <v>нд</v>
      </c>
      <c r="Q157" s="69" t="str">
        <f t="shared" si="229"/>
        <v>нд</v>
      </c>
      <c r="R157" s="70" t="str">
        <f>IF(SUM(J157)-SUM(E157)=0,"нд",SUM(J157)-SUM(E157))</f>
        <v>нд</v>
      </c>
      <c r="S157" s="69" t="str">
        <f t="shared" si="231"/>
        <v>нд</v>
      </c>
      <c r="T157" s="70" t="str">
        <f>IF(SUM(L157)-SUM(G157)=0,"нд",SUM(L157)-SUM(G157))</f>
        <v>нд</v>
      </c>
      <c r="U157" s="71" t="str">
        <f t="shared" si="224"/>
        <v>нд</v>
      </c>
      <c r="V157" s="70" t="str">
        <f>IF(SUM(M157)-SUM(H157)=0,"нд",SUM(M157)-SUM(H157))</f>
        <v>нд</v>
      </c>
      <c r="W157" s="74" t="str">
        <f t="shared" si="234"/>
        <v>нд</v>
      </c>
      <c r="X157" s="242"/>
    </row>
    <row r="158" spans="1:24" ht="31.5">
      <c r="A158" s="115" t="s">
        <v>313</v>
      </c>
      <c r="B158" s="15" t="s">
        <v>314</v>
      </c>
      <c r="C158" s="170" t="s">
        <v>23</v>
      </c>
      <c r="D158" s="76" t="str">
        <f t="shared" ref="D158:V158" si="238">IF(NOT(SUM(D159)=0),SUM(D159),"нд")</f>
        <v>нд</v>
      </c>
      <c r="E158" s="43" t="str">
        <f t="shared" si="238"/>
        <v>нд</v>
      </c>
      <c r="F158" s="43" t="str">
        <f t="shared" si="238"/>
        <v>нд</v>
      </c>
      <c r="G158" s="43" t="str">
        <f t="shared" si="238"/>
        <v>нд</v>
      </c>
      <c r="H158" s="43" t="str">
        <f t="shared" si="238"/>
        <v>нд</v>
      </c>
      <c r="I158" s="43" t="str">
        <f t="shared" si="238"/>
        <v>нд</v>
      </c>
      <c r="J158" s="43" t="str">
        <f t="shared" si="238"/>
        <v>нд</v>
      </c>
      <c r="K158" s="43" t="str">
        <f t="shared" si="238"/>
        <v>нд</v>
      </c>
      <c r="L158" s="43" t="str">
        <f t="shared" si="238"/>
        <v>нд</v>
      </c>
      <c r="M158" s="194" t="str">
        <f t="shared" si="238"/>
        <v>нд</v>
      </c>
      <c r="N158" s="76" t="str">
        <f t="shared" si="238"/>
        <v>нд</v>
      </c>
      <c r="O158" s="67" t="str">
        <f t="shared" si="227"/>
        <v>нд</v>
      </c>
      <c r="P158" s="43" t="str">
        <f t="shared" si="238"/>
        <v>нд</v>
      </c>
      <c r="Q158" s="67" t="str">
        <f t="shared" si="229"/>
        <v>нд</v>
      </c>
      <c r="R158" s="43" t="str">
        <f t="shared" si="238"/>
        <v>нд</v>
      </c>
      <c r="S158" s="67" t="str">
        <f t="shared" si="231"/>
        <v>нд</v>
      </c>
      <c r="T158" s="43" t="str">
        <f t="shared" si="238"/>
        <v>нд</v>
      </c>
      <c r="U158" s="71" t="str">
        <f t="shared" si="224"/>
        <v>нд</v>
      </c>
      <c r="V158" s="43" t="str">
        <f t="shared" si="238"/>
        <v>нд</v>
      </c>
      <c r="W158" s="104" t="str">
        <f t="shared" si="234"/>
        <v>нд</v>
      </c>
      <c r="X158" s="242"/>
    </row>
    <row r="159" spans="1:24">
      <c r="A159" s="112" t="s">
        <v>24</v>
      </c>
      <c r="B159" s="11" t="s">
        <v>24</v>
      </c>
      <c r="C159" s="172" t="s">
        <v>24</v>
      </c>
      <c r="D159" s="198" t="s">
        <v>24</v>
      </c>
      <c r="E159" s="47" t="s">
        <v>24</v>
      </c>
      <c r="F159" s="47" t="s">
        <v>24</v>
      </c>
      <c r="G159" s="47" t="s">
        <v>24</v>
      </c>
      <c r="H159" s="47" t="s">
        <v>24</v>
      </c>
      <c r="I159" s="47" t="s">
        <v>24</v>
      </c>
      <c r="J159" s="47" t="s">
        <v>24</v>
      </c>
      <c r="K159" s="47" t="s">
        <v>24</v>
      </c>
      <c r="L159" s="47" t="s">
        <v>24</v>
      </c>
      <c r="M159" s="199" t="s">
        <v>24</v>
      </c>
      <c r="N159" s="77" t="str">
        <f>IF(NOT(SUM(P159,R159,T159,V159)=0),SUM(P159,R159,T159,V159),"нд")</f>
        <v>нд</v>
      </c>
      <c r="O159" s="69" t="str">
        <f t="shared" si="227"/>
        <v>нд</v>
      </c>
      <c r="P159" s="70" t="str">
        <f>IF(SUM(H159)-SUM(C159)=0,"нд",SUM(H159)-SUM(C159))</f>
        <v>нд</v>
      </c>
      <c r="Q159" s="69" t="str">
        <f t="shared" si="229"/>
        <v>нд</v>
      </c>
      <c r="R159" s="70" t="str">
        <f>IF(SUM(J159)-SUM(E159)=0,"нд",SUM(J159)-SUM(E159))</f>
        <v>нд</v>
      </c>
      <c r="S159" s="69" t="str">
        <f t="shared" si="231"/>
        <v>нд</v>
      </c>
      <c r="T159" s="70" t="str">
        <f>IF(SUM(L159)-SUM(G159)=0,"нд",SUM(L159)-SUM(G159))</f>
        <v>нд</v>
      </c>
      <c r="U159" s="71" t="str">
        <f t="shared" si="224"/>
        <v>нд</v>
      </c>
      <c r="V159" s="70" t="str">
        <f>IF(SUM(M159)-SUM(H159)=0,"нд",SUM(M159)-SUM(H159))</f>
        <v>нд</v>
      </c>
      <c r="W159" s="74" t="str">
        <f t="shared" si="234"/>
        <v>нд</v>
      </c>
      <c r="X159" s="242"/>
    </row>
    <row r="160" spans="1:24" ht="47.25">
      <c r="A160" s="115" t="s">
        <v>315</v>
      </c>
      <c r="B160" s="15" t="s">
        <v>316</v>
      </c>
      <c r="C160" s="170" t="s">
        <v>23</v>
      </c>
      <c r="D160" s="76" t="str">
        <f t="shared" ref="D160:V160" si="239">IF(NOT(SUM(D161)=0),SUM(D161),"нд")</f>
        <v>нд</v>
      </c>
      <c r="E160" s="43" t="str">
        <f t="shared" si="239"/>
        <v>нд</v>
      </c>
      <c r="F160" s="43" t="str">
        <f t="shared" si="239"/>
        <v>нд</v>
      </c>
      <c r="G160" s="43" t="str">
        <f t="shared" si="239"/>
        <v>нд</v>
      </c>
      <c r="H160" s="43" t="str">
        <f t="shared" si="239"/>
        <v>нд</v>
      </c>
      <c r="I160" s="43" t="str">
        <f t="shared" si="239"/>
        <v>нд</v>
      </c>
      <c r="J160" s="43" t="str">
        <f t="shared" si="239"/>
        <v>нд</v>
      </c>
      <c r="K160" s="43" t="str">
        <f t="shared" si="239"/>
        <v>нд</v>
      </c>
      <c r="L160" s="43" t="str">
        <f t="shared" si="239"/>
        <v>нд</v>
      </c>
      <c r="M160" s="194" t="str">
        <f t="shared" si="239"/>
        <v>нд</v>
      </c>
      <c r="N160" s="76" t="str">
        <f t="shared" si="239"/>
        <v>нд</v>
      </c>
      <c r="O160" s="67" t="str">
        <f t="shared" si="227"/>
        <v>нд</v>
      </c>
      <c r="P160" s="43" t="str">
        <f t="shared" si="239"/>
        <v>нд</v>
      </c>
      <c r="Q160" s="67" t="str">
        <f t="shared" si="229"/>
        <v>нд</v>
      </c>
      <c r="R160" s="43" t="str">
        <f t="shared" si="239"/>
        <v>нд</v>
      </c>
      <c r="S160" s="67" t="str">
        <f t="shared" si="231"/>
        <v>нд</v>
      </c>
      <c r="T160" s="43" t="str">
        <f t="shared" si="239"/>
        <v>нд</v>
      </c>
      <c r="U160" s="71" t="str">
        <f t="shared" si="224"/>
        <v>нд</v>
      </c>
      <c r="V160" s="43" t="str">
        <f t="shared" si="239"/>
        <v>нд</v>
      </c>
      <c r="W160" s="104" t="str">
        <f t="shared" si="234"/>
        <v>нд</v>
      </c>
      <c r="X160" s="242"/>
    </row>
    <row r="161" spans="1:24">
      <c r="A161" s="112" t="s">
        <v>24</v>
      </c>
      <c r="B161" s="11" t="s">
        <v>24</v>
      </c>
      <c r="C161" s="172" t="s">
        <v>24</v>
      </c>
      <c r="D161" s="198" t="s">
        <v>24</v>
      </c>
      <c r="E161" s="47" t="s">
        <v>24</v>
      </c>
      <c r="F161" s="47" t="s">
        <v>24</v>
      </c>
      <c r="G161" s="47" t="s">
        <v>24</v>
      </c>
      <c r="H161" s="47" t="s">
        <v>24</v>
      </c>
      <c r="I161" s="47" t="s">
        <v>24</v>
      </c>
      <c r="J161" s="47" t="s">
        <v>24</v>
      </c>
      <c r="K161" s="47" t="s">
        <v>24</v>
      </c>
      <c r="L161" s="47" t="s">
        <v>24</v>
      </c>
      <c r="M161" s="199" t="s">
        <v>24</v>
      </c>
      <c r="N161" s="77" t="str">
        <f>IF(NOT(SUM(P161,R161,T161,V161)=0),SUM(P161,R161,T161,V161),"нд")</f>
        <v>нд</v>
      </c>
      <c r="O161" s="69" t="str">
        <f t="shared" si="227"/>
        <v>нд</v>
      </c>
      <c r="P161" s="70" t="str">
        <f>IF(SUM(H161)-SUM(C161)=0,"нд",SUM(H161)-SUM(C161))</f>
        <v>нд</v>
      </c>
      <c r="Q161" s="69" t="str">
        <f t="shared" si="229"/>
        <v>нд</v>
      </c>
      <c r="R161" s="70" t="str">
        <f>IF(SUM(J161)-SUM(E161)=0,"нд",SUM(J161)-SUM(E161))</f>
        <v>нд</v>
      </c>
      <c r="S161" s="69" t="str">
        <f t="shared" si="231"/>
        <v>нд</v>
      </c>
      <c r="T161" s="70" t="str">
        <f>IF(SUM(L161)-SUM(G161)=0,"нд",SUM(L161)-SUM(G161))</f>
        <v>нд</v>
      </c>
      <c r="U161" s="71" t="str">
        <f t="shared" si="224"/>
        <v>нд</v>
      </c>
      <c r="V161" s="70" t="str">
        <f>IF(SUM(M161)-SUM(H161)=0,"нд",SUM(M161)-SUM(H161))</f>
        <v>нд</v>
      </c>
      <c r="W161" s="74" t="str">
        <f t="shared" si="234"/>
        <v>нд</v>
      </c>
      <c r="X161" s="242"/>
    </row>
    <row r="162" spans="1:24" ht="47.25">
      <c r="A162" s="119" t="s">
        <v>317</v>
      </c>
      <c r="B162" s="31" t="s">
        <v>318</v>
      </c>
      <c r="C162" s="180" t="s">
        <v>23</v>
      </c>
      <c r="D162" s="159" t="str">
        <f t="shared" ref="D162:V163" si="240">IF(NOT(SUM(D163)=0),SUM(D163),"нд")</f>
        <v>нд</v>
      </c>
      <c r="E162" s="60" t="str">
        <f t="shared" si="240"/>
        <v>нд</v>
      </c>
      <c r="F162" s="60" t="str">
        <f t="shared" si="240"/>
        <v>нд</v>
      </c>
      <c r="G162" s="60" t="str">
        <f t="shared" si="240"/>
        <v>нд</v>
      </c>
      <c r="H162" s="60" t="str">
        <f t="shared" si="240"/>
        <v>нд</v>
      </c>
      <c r="I162" s="60" t="str">
        <f t="shared" si="240"/>
        <v>нд</v>
      </c>
      <c r="J162" s="60" t="str">
        <f t="shared" si="240"/>
        <v>нд</v>
      </c>
      <c r="K162" s="60" t="str">
        <f t="shared" si="240"/>
        <v>нд</v>
      </c>
      <c r="L162" s="60" t="str">
        <f t="shared" si="240"/>
        <v>нд</v>
      </c>
      <c r="M162" s="212" t="str">
        <f t="shared" si="240"/>
        <v>нд</v>
      </c>
      <c r="N162" s="159" t="str">
        <f t="shared" si="240"/>
        <v>нд</v>
      </c>
      <c r="O162" s="67" t="str">
        <f t="shared" si="227"/>
        <v>нд</v>
      </c>
      <c r="P162" s="60" t="str">
        <f t="shared" si="240"/>
        <v>нд</v>
      </c>
      <c r="Q162" s="67" t="str">
        <f t="shared" si="229"/>
        <v>нд</v>
      </c>
      <c r="R162" s="60" t="str">
        <f t="shared" si="240"/>
        <v>нд</v>
      </c>
      <c r="S162" s="67" t="str">
        <f t="shared" si="231"/>
        <v>нд</v>
      </c>
      <c r="T162" s="60" t="str">
        <f t="shared" si="240"/>
        <v>нд</v>
      </c>
      <c r="U162" s="71" t="str">
        <f t="shared" si="224"/>
        <v>нд</v>
      </c>
      <c r="V162" s="60" t="str">
        <f t="shared" si="240"/>
        <v>нд</v>
      </c>
      <c r="W162" s="104" t="str">
        <f t="shared" si="234"/>
        <v>нд</v>
      </c>
      <c r="X162" s="242"/>
    </row>
    <row r="163" spans="1:24">
      <c r="A163" s="120" t="s">
        <v>426</v>
      </c>
      <c r="B163" s="5" t="s">
        <v>29</v>
      </c>
      <c r="C163" s="165" t="s">
        <v>23</v>
      </c>
      <c r="D163" s="160" t="str">
        <f t="shared" si="240"/>
        <v>нд</v>
      </c>
      <c r="E163" s="49" t="str">
        <f t="shared" si="240"/>
        <v>нд</v>
      </c>
      <c r="F163" s="49" t="str">
        <f t="shared" si="240"/>
        <v>нд</v>
      </c>
      <c r="G163" s="49" t="str">
        <f t="shared" si="240"/>
        <v>нд</v>
      </c>
      <c r="H163" s="49" t="str">
        <f t="shared" si="240"/>
        <v>нд</v>
      </c>
      <c r="I163" s="49" t="str">
        <f t="shared" si="240"/>
        <v>нд</v>
      </c>
      <c r="J163" s="49" t="str">
        <f t="shared" si="240"/>
        <v>нд</v>
      </c>
      <c r="K163" s="49" t="str">
        <f t="shared" si="240"/>
        <v>нд</v>
      </c>
      <c r="L163" s="49" t="str">
        <f t="shared" si="240"/>
        <v>нд</v>
      </c>
      <c r="M163" s="201" t="str">
        <f t="shared" si="240"/>
        <v>нд</v>
      </c>
      <c r="N163" s="160" t="str">
        <f t="shared" si="240"/>
        <v>нд</v>
      </c>
      <c r="O163" s="69" t="str">
        <f t="shared" si="227"/>
        <v>нд</v>
      </c>
      <c r="P163" s="49" t="str">
        <f t="shared" si="240"/>
        <v>нд</v>
      </c>
      <c r="Q163" s="69" t="str">
        <f t="shared" si="229"/>
        <v>нд</v>
      </c>
      <c r="R163" s="49" t="str">
        <f t="shared" si="240"/>
        <v>нд</v>
      </c>
      <c r="S163" s="69" t="str">
        <f t="shared" si="231"/>
        <v>нд</v>
      </c>
      <c r="T163" s="49" t="str">
        <f t="shared" si="240"/>
        <v>нд</v>
      </c>
      <c r="U163" s="71" t="str">
        <f t="shared" si="224"/>
        <v>нд</v>
      </c>
      <c r="V163" s="49" t="str">
        <f t="shared" si="240"/>
        <v>нд</v>
      </c>
      <c r="W163" s="74" t="str">
        <f t="shared" si="234"/>
        <v>нд</v>
      </c>
      <c r="X163" s="242"/>
    </row>
    <row r="164" spans="1:24" ht="63">
      <c r="A164" s="121" t="s">
        <v>427</v>
      </c>
      <c r="B164" s="32" t="s">
        <v>428</v>
      </c>
      <c r="C164" s="181" t="s">
        <v>454</v>
      </c>
      <c r="D164" s="203" t="str">
        <f>IF(NOT(SUM(E164,F164,G164,H164)=0),SUM(E164,F164,G164,H164),"нд")</f>
        <v>нд</v>
      </c>
      <c r="E164" s="61" t="s">
        <v>24</v>
      </c>
      <c r="F164" s="61" t="s">
        <v>24</v>
      </c>
      <c r="G164" s="61" t="s">
        <v>24</v>
      </c>
      <c r="H164" s="61" t="s">
        <v>24</v>
      </c>
      <c r="I164" s="52" t="str">
        <f>IF(NOT(SUM(J164,K164,L164,M164)=0),SUM(J164,K164,L164,M164),"нд")</f>
        <v>нд</v>
      </c>
      <c r="J164" s="61" t="s">
        <v>24</v>
      </c>
      <c r="K164" s="61" t="s">
        <v>24</v>
      </c>
      <c r="L164" s="61" t="s">
        <v>24</v>
      </c>
      <c r="M164" s="213" t="s">
        <v>24</v>
      </c>
      <c r="N164" s="77" t="str">
        <f>IF(NOT(SUM(P164,R164,T164,V164)=0),SUM(P164,R164,T164,V164),"нд")</f>
        <v>нд</v>
      </c>
      <c r="O164" s="69" t="str">
        <f t="shared" si="227"/>
        <v>нд</v>
      </c>
      <c r="P164" s="70" t="str">
        <f>IF(SUM(H164)-SUM(C164)=0,"нд",SUM(H164)-SUM(C164))</f>
        <v>нд</v>
      </c>
      <c r="Q164" s="69" t="str">
        <f t="shared" si="229"/>
        <v>нд</v>
      </c>
      <c r="R164" s="70" t="str">
        <f>IF(SUM(J164)-SUM(E164)=0,"нд",SUM(J164)-SUM(E164))</f>
        <v>нд</v>
      </c>
      <c r="S164" s="69" t="str">
        <f t="shared" si="231"/>
        <v>нд</v>
      </c>
      <c r="T164" s="70" t="str">
        <f>IF(SUM(L164)-SUM(G164)=0,"нд",SUM(L164)-SUM(G164))</f>
        <v>нд</v>
      </c>
      <c r="U164" s="71" t="str">
        <f t="shared" si="224"/>
        <v>нд</v>
      </c>
      <c r="V164" s="70" t="str">
        <f>IF(SUM(M164)-SUM(H164)=0,"нд",SUM(M164)-SUM(H164))</f>
        <v>нд</v>
      </c>
      <c r="W164" s="74" t="str">
        <f t="shared" si="234"/>
        <v>нд</v>
      </c>
      <c r="X164" s="242"/>
    </row>
    <row r="165" spans="1:24" ht="47.25">
      <c r="A165" s="115" t="s">
        <v>319</v>
      </c>
      <c r="B165" s="15" t="s">
        <v>320</v>
      </c>
      <c r="C165" s="170" t="s">
        <v>23</v>
      </c>
      <c r="D165" s="76" t="str">
        <f t="shared" ref="D165:V165" si="241">IF(NOT(SUM(D166)=0),SUM(D166),"нд")</f>
        <v>нд</v>
      </c>
      <c r="E165" s="43" t="str">
        <f t="shared" si="241"/>
        <v>нд</v>
      </c>
      <c r="F165" s="43" t="str">
        <f t="shared" si="241"/>
        <v>нд</v>
      </c>
      <c r="G165" s="43" t="str">
        <f t="shared" si="241"/>
        <v>нд</v>
      </c>
      <c r="H165" s="43" t="str">
        <f t="shared" si="241"/>
        <v>нд</v>
      </c>
      <c r="I165" s="43" t="str">
        <f t="shared" si="241"/>
        <v>нд</v>
      </c>
      <c r="J165" s="43" t="str">
        <f t="shared" si="241"/>
        <v>нд</v>
      </c>
      <c r="K165" s="43" t="str">
        <f t="shared" si="241"/>
        <v>нд</v>
      </c>
      <c r="L165" s="43" t="str">
        <f t="shared" si="241"/>
        <v>нд</v>
      </c>
      <c r="M165" s="194" t="str">
        <f t="shared" si="241"/>
        <v>нд</v>
      </c>
      <c r="N165" s="151" t="str">
        <f t="shared" si="241"/>
        <v>нд</v>
      </c>
      <c r="O165" s="67" t="str">
        <f t="shared" si="227"/>
        <v>нд</v>
      </c>
      <c r="P165" s="72" t="str">
        <f t="shared" si="241"/>
        <v>нд</v>
      </c>
      <c r="Q165" s="67" t="str">
        <f t="shared" si="229"/>
        <v>нд</v>
      </c>
      <c r="R165" s="72" t="str">
        <f t="shared" si="241"/>
        <v>нд</v>
      </c>
      <c r="S165" s="67" t="str">
        <f t="shared" si="231"/>
        <v>нд</v>
      </c>
      <c r="T165" s="72" t="str">
        <f t="shared" si="241"/>
        <v>нд</v>
      </c>
      <c r="U165" s="71" t="str">
        <f t="shared" si="224"/>
        <v>нд</v>
      </c>
      <c r="V165" s="72" t="str">
        <f t="shared" si="241"/>
        <v>нд</v>
      </c>
      <c r="W165" s="104" t="str">
        <f t="shared" si="234"/>
        <v>нд</v>
      </c>
      <c r="X165" s="242"/>
    </row>
    <row r="166" spans="1:24">
      <c r="A166" s="112" t="s">
        <v>24</v>
      </c>
      <c r="B166" s="11" t="s">
        <v>24</v>
      </c>
      <c r="C166" s="172" t="s">
        <v>24</v>
      </c>
      <c r="D166" s="198" t="s">
        <v>24</v>
      </c>
      <c r="E166" s="47" t="s">
        <v>24</v>
      </c>
      <c r="F166" s="47" t="s">
        <v>24</v>
      </c>
      <c r="G166" s="47" t="s">
        <v>24</v>
      </c>
      <c r="H166" s="47" t="s">
        <v>24</v>
      </c>
      <c r="I166" s="47" t="s">
        <v>24</v>
      </c>
      <c r="J166" s="47" t="s">
        <v>24</v>
      </c>
      <c r="K166" s="47" t="s">
        <v>24</v>
      </c>
      <c r="L166" s="47" t="s">
        <v>24</v>
      </c>
      <c r="M166" s="199" t="s">
        <v>24</v>
      </c>
      <c r="N166" s="77" t="str">
        <f>IF(NOT(SUM(P166,R166,T166,V166)=0),SUM(P166,R166,T166,V166),"нд")</f>
        <v>нд</v>
      </c>
      <c r="O166" s="69" t="str">
        <f t="shared" si="227"/>
        <v>нд</v>
      </c>
      <c r="P166" s="70" t="str">
        <f>IF(SUM(H166)-SUM(C166)=0,"нд",SUM(H166)-SUM(C166))</f>
        <v>нд</v>
      </c>
      <c r="Q166" s="69" t="str">
        <f t="shared" si="229"/>
        <v>нд</v>
      </c>
      <c r="R166" s="70" t="str">
        <f>IF(SUM(J166)-SUM(E166)=0,"нд",SUM(J166)-SUM(E166))</f>
        <v>нд</v>
      </c>
      <c r="S166" s="69" t="str">
        <f t="shared" si="231"/>
        <v>нд</v>
      </c>
      <c r="T166" s="70" t="str">
        <f>IF(SUM(L166)-SUM(G166)=0,"нд",SUM(L166)-SUM(G166))</f>
        <v>нд</v>
      </c>
      <c r="U166" s="71" t="str">
        <f t="shared" si="224"/>
        <v>нд</v>
      </c>
      <c r="V166" s="70" t="str">
        <f>IF(SUM(M166)-SUM(H166)=0,"нд",SUM(M166)-SUM(H166))</f>
        <v>нд</v>
      </c>
      <c r="W166" s="74" t="str">
        <f t="shared" si="234"/>
        <v>нд</v>
      </c>
      <c r="X166" s="242"/>
    </row>
    <row r="167" spans="1:24" ht="47.25">
      <c r="A167" s="115" t="s">
        <v>321</v>
      </c>
      <c r="B167" s="15" t="s">
        <v>322</v>
      </c>
      <c r="C167" s="170" t="s">
        <v>23</v>
      </c>
      <c r="D167" s="76" t="str">
        <f t="shared" ref="D167:V167" si="242">IF(NOT(SUM(D168)=0),SUM(D168),"нд")</f>
        <v>нд</v>
      </c>
      <c r="E167" s="43" t="str">
        <f t="shared" si="242"/>
        <v>нд</v>
      </c>
      <c r="F167" s="43" t="str">
        <f t="shared" si="242"/>
        <v>нд</v>
      </c>
      <c r="G167" s="43" t="str">
        <f t="shared" si="242"/>
        <v>нд</v>
      </c>
      <c r="H167" s="43" t="str">
        <f t="shared" si="242"/>
        <v>нд</v>
      </c>
      <c r="I167" s="43" t="str">
        <f t="shared" si="242"/>
        <v>нд</v>
      </c>
      <c r="J167" s="43" t="str">
        <f t="shared" si="242"/>
        <v>нд</v>
      </c>
      <c r="K167" s="43" t="str">
        <f t="shared" si="242"/>
        <v>нд</v>
      </c>
      <c r="L167" s="43" t="str">
        <f t="shared" si="242"/>
        <v>нд</v>
      </c>
      <c r="M167" s="194" t="str">
        <f t="shared" si="242"/>
        <v>нд</v>
      </c>
      <c r="N167" s="151" t="str">
        <f t="shared" si="242"/>
        <v>нд</v>
      </c>
      <c r="O167" s="67" t="str">
        <f t="shared" si="227"/>
        <v>нд</v>
      </c>
      <c r="P167" s="72" t="str">
        <f t="shared" si="242"/>
        <v>нд</v>
      </c>
      <c r="Q167" s="67" t="str">
        <f t="shared" si="229"/>
        <v>нд</v>
      </c>
      <c r="R167" s="72" t="str">
        <f t="shared" si="242"/>
        <v>нд</v>
      </c>
      <c r="S167" s="67" t="str">
        <f t="shared" si="231"/>
        <v>нд</v>
      </c>
      <c r="T167" s="72" t="str">
        <f t="shared" si="242"/>
        <v>нд</v>
      </c>
      <c r="U167" s="71" t="str">
        <f t="shared" si="224"/>
        <v>нд</v>
      </c>
      <c r="V167" s="72" t="str">
        <f t="shared" si="242"/>
        <v>нд</v>
      </c>
      <c r="W167" s="104" t="str">
        <f t="shared" si="234"/>
        <v>нд</v>
      </c>
      <c r="X167" s="242"/>
    </row>
    <row r="168" spans="1:24">
      <c r="A168" s="112" t="s">
        <v>24</v>
      </c>
      <c r="B168" s="11" t="s">
        <v>24</v>
      </c>
      <c r="C168" s="172" t="s">
        <v>24</v>
      </c>
      <c r="D168" s="198" t="s">
        <v>24</v>
      </c>
      <c r="E168" s="47" t="s">
        <v>24</v>
      </c>
      <c r="F168" s="47" t="s">
        <v>24</v>
      </c>
      <c r="G168" s="47" t="s">
        <v>24</v>
      </c>
      <c r="H168" s="47" t="s">
        <v>24</v>
      </c>
      <c r="I168" s="47" t="s">
        <v>24</v>
      </c>
      <c r="J168" s="47" t="s">
        <v>24</v>
      </c>
      <c r="K168" s="47" t="s">
        <v>24</v>
      </c>
      <c r="L168" s="47" t="s">
        <v>24</v>
      </c>
      <c r="M168" s="199" t="s">
        <v>24</v>
      </c>
      <c r="N168" s="77" t="str">
        <f>IF(NOT(SUM(P168,R168,T168,V168)=0),SUM(P168,R168,T168,V168),"нд")</f>
        <v>нд</v>
      </c>
      <c r="O168" s="69" t="str">
        <f t="shared" si="227"/>
        <v>нд</v>
      </c>
      <c r="P168" s="70" t="str">
        <f>IF(SUM(H168)-SUM(C168)=0,"нд",SUM(H168)-SUM(C168))</f>
        <v>нд</v>
      </c>
      <c r="Q168" s="69" t="str">
        <f t="shared" si="229"/>
        <v>нд</v>
      </c>
      <c r="R168" s="70" t="str">
        <f>IF(SUM(J168)-SUM(E168)=0,"нд",SUM(J168)-SUM(E168))</f>
        <v>нд</v>
      </c>
      <c r="S168" s="69" t="str">
        <f t="shared" si="231"/>
        <v>нд</v>
      </c>
      <c r="T168" s="70" t="str">
        <f>IF(SUM(L168)-SUM(G168)=0,"нд",SUM(L168)-SUM(G168))</f>
        <v>нд</v>
      </c>
      <c r="U168" s="71" t="str">
        <f t="shared" si="224"/>
        <v>нд</v>
      </c>
      <c r="V168" s="70" t="str">
        <f>IF(SUM(M168)-SUM(H168)=0,"нд",SUM(M168)-SUM(H168))</f>
        <v>нд</v>
      </c>
      <c r="W168" s="74" t="str">
        <f t="shared" si="234"/>
        <v>нд</v>
      </c>
      <c r="X168" s="242"/>
    </row>
    <row r="169" spans="1:24" ht="47.25">
      <c r="A169" s="114" t="s">
        <v>323</v>
      </c>
      <c r="B169" s="14" t="s">
        <v>324</v>
      </c>
      <c r="C169" s="169" t="s">
        <v>23</v>
      </c>
      <c r="D169" s="157">
        <f t="shared" ref="D169:M169" si="243">IF(NOT(SUM(D170,D172)=0),SUM(D170,D172),"нд")</f>
        <v>5.1790000000000003</v>
      </c>
      <c r="E169" s="42" t="str">
        <f t="shared" si="243"/>
        <v>нд</v>
      </c>
      <c r="F169" s="42" t="str">
        <f t="shared" si="243"/>
        <v>нд</v>
      </c>
      <c r="G169" s="42">
        <f t="shared" si="243"/>
        <v>5.1790000000000003</v>
      </c>
      <c r="H169" s="42" t="str">
        <f t="shared" si="243"/>
        <v>нд</v>
      </c>
      <c r="I169" s="42">
        <f t="shared" si="243"/>
        <v>5.0410000000000004</v>
      </c>
      <c r="J169" s="42" t="str">
        <f t="shared" si="243"/>
        <v>нд</v>
      </c>
      <c r="K169" s="42" t="str">
        <f t="shared" si="243"/>
        <v>нд</v>
      </c>
      <c r="L169" s="42">
        <f t="shared" ref="L169:V169" si="244">IF(NOT(SUM(L170,L172)=0),SUM(L170,L172),"нд")</f>
        <v>5.0410000000000004</v>
      </c>
      <c r="M169" s="193" t="str">
        <f t="shared" si="243"/>
        <v>нд</v>
      </c>
      <c r="N169" s="142">
        <f t="shared" si="244"/>
        <v>-0.1379999999999999</v>
      </c>
      <c r="O169" s="106">
        <f t="shared" si="227"/>
        <v>-2.66</v>
      </c>
      <c r="P169" s="105" t="str">
        <f t="shared" si="244"/>
        <v>нд</v>
      </c>
      <c r="Q169" s="106" t="str">
        <f t="shared" si="229"/>
        <v>нд</v>
      </c>
      <c r="R169" s="105" t="str">
        <f t="shared" si="244"/>
        <v>нд</v>
      </c>
      <c r="S169" s="106" t="str">
        <f t="shared" si="231"/>
        <v>нд</v>
      </c>
      <c r="T169" s="105">
        <f t="shared" si="244"/>
        <v>-0.1379999999999999</v>
      </c>
      <c r="U169" s="71">
        <f t="shared" si="224"/>
        <v>-2.66</v>
      </c>
      <c r="V169" s="105" t="str">
        <f t="shared" si="244"/>
        <v>нд</v>
      </c>
      <c r="W169" s="108" t="str">
        <f t="shared" si="234"/>
        <v>нд</v>
      </c>
      <c r="X169" s="242"/>
    </row>
    <row r="170" spans="1:24" ht="31.5">
      <c r="A170" s="115" t="s">
        <v>325</v>
      </c>
      <c r="B170" s="15" t="s">
        <v>326</v>
      </c>
      <c r="C170" s="170" t="s">
        <v>23</v>
      </c>
      <c r="D170" s="76" t="str">
        <f t="shared" ref="D170:V170" si="245">IF(NOT(SUM(D171)=0),SUM(D171),"нд")</f>
        <v>нд</v>
      </c>
      <c r="E170" s="43" t="str">
        <f t="shared" si="245"/>
        <v>нд</v>
      </c>
      <c r="F170" s="43" t="str">
        <f t="shared" si="245"/>
        <v>нд</v>
      </c>
      <c r="G170" s="43" t="str">
        <f t="shared" si="245"/>
        <v>нд</v>
      </c>
      <c r="H170" s="43" t="str">
        <f t="shared" si="245"/>
        <v>нд</v>
      </c>
      <c r="I170" s="43" t="str">
        <f t="shared" si="245"/>
        <v>нд</v>
      </c>
      <c r="J170" s="43" t="str">
        <f t="shared" si="245"/>
        <v>нд</v>
      </c>
      <c r="K170" s="43" t="str">
        <f t="shared" si="245"/>
        <v>нд</v>
      </c>
      <c r="L170" s="43" t="str">
        <f t="shared" si="245"/>
        <v>нд</v>
      </c>
      <c r="M170" s="194" t="str">
        <f t="shared" si="245"/>
        <v>нд</v>
      </c>
      <c r="N170" s="76" t="str">
        <f t="shared" si="245"/>
        <v>нд</v>
      </c>
      <c r="O170" s="67" t="str">
        <f t="shared" si="227"/>
        <v>нд</v>
      </c>
      <c r="P170" s="43" t="str">
        <f t="shared" si="245"/>
        <v>нд</v>
      </c>
      <c r="Q170" s="67" t="str">
        <f t="shared" si="229"/>
        <v>нд</v>
      </c>
      <c r="R170" s="43" t="str">
        <f t="shared" si="245"/>
        <v>нд</v>
      </c>
      <c r="S170" s="67" t="str">
        <f t="shared" si="231"/>
        <v>нд</v>
      </c>
      <c r="T170" s="43" t="str">
        <f t="shared" si="245"/>
        <v>нд</v>
      </c>
      <c r="U170" s="71" t="str">
        <f t="shared" si="224"/>
        <v>нд</v>
      </c>
      <c r="V170" s="43" t="str">
        <f t="shared" si="245"/>
        <v>нд</v>
      </c>
      <c r="W170" s="104" t="str">
        <f t="shared" si="234"/>
        <v>нд</v>
      </c>
      <c r="X170" s="242"/>
    </row>
    <row r="171" spans="1:24">
      <c r="A171" s="112" t="s">
        <v>24</v>
      </c>
      <c r="B171" s="11" t="s">
        <v>24</v>
      </c>
      <c r="C171" s="172" t="s">
        <v>24</v>
      </c>
      <c r="D171" s="198" t="s">
        <v>24</v>
      </c>
      <c r="E171" s="47" t="s">
        <v>24</v>
      </c>
      <c r="F171" s="47" t="s">
        <v>24</v>
      </c>
      <c r="G171" s="47" t="s">
        <v>24</v>
      </c>
      <c r="H171" s="47" t="s">
        <v>24</v>
      </c>
      <c r="I171" s="47" t="s">
        <v>24</v>
      </c>
      <c r="J171" s="47" t="s">
        <v>24</v>
      </c>
      <c r="K171" s="47" t="s">
        <v>24</v>
      </c>
      <c r="L171" s="47" t="s">
        <v>24</v>
      </c>
      <c r="M171" s="199" t="s">
        <v>24</v>
      </c>
      <c r="N171" s="77" t="str">
        <f>IF(NOT(SUM(P171,R171,T171,V171)=0),SUM(P171,R171,T171,V171),"нд")</f>
        <v>нд</v>
      </c>
      <c r="O171" s="69" t="str">
        <f t="shared" si="227"/>
        <v>нд</v>
      </c>
      <c r="P171" s="70" t="str">
        <f>IF(SUM(H171)-SUM(C171)=0,"нд",SUM(H171)-SUM(C171))</f>
        <v>нд</v>
      </c>
      <c r="Q171" s="69" t="str">
        <f t="shared" si="229"/>
        <v>нд</v>
      </c>
      <c r="R171" s="70" t="str">
        <f>IF(SUM(J171)-SUM(E171)=0,"нд",SUM(J171)-SUM(E171))</f>
        <v>нд</v>
      </c>
      <c r="S171" s="69" t="str">
        <f t="shared" si="231"/>
        <v>нд</v>
      </c>
      <c r="T171" s="70" t="str">
        <f>IF(SUM(L171)-SUM(G171)=0,"нд",SUM(L171)-SUM(G171))</f>
        <v>нд</v>
      </c>
      <c r="U171" s="71" t="str">
        <f t="shared" si="224"/>
        <v>нд</v>
      </c>
      <c r="V171" s="70" t="str">
        <f>IF(SUM(M171)-SUM(H171)=0,"нд",SUM(M171)-SUM(H171))</f>
        <v>нд</v>
      </c>
      <c r="W171" s="74" t="str">
        <f t="shared" si="234"/>
        <v>нд</v>
      </c>
      <c r="X171" s="242"/>
    </row>
    <row r="172" spans="1:24" ht="47.25">
      <c r="A172" s="119" t="s">
        <v>327</v>
      </c>
      <c r="B172" s="31" t="s">
        <v>328</v>
      </c>
      <c r="C172" s="180" t="s">
        <v>23</v>
      </c>
      <c r="D172" s="159">
        <f t="shared" ref="D172:V172" si="246">IF(NOT(SUM(D173)=0),SUM(D173),"нд")</f>
        <v>5.1790000000000003</v>
      </c>
      <c r="E172" s="60" t="str">
        <f t="shared" si="246"/>
        <v>нд</v>
      </c>
      <c r="F172" s="60" t="str">
        <f t="shared" si="246"/>
        <v>нд</v>
      </c>
      <c r="G172" s="60">
        <f t="shared" si="246"/>
        <v>5.1790000000000003</v>
      </c>
      <c r="H172" s="60" t="str">
        <f t="shared" si="246"/>
        <v>нд</v>
      </c>
      <c r="I172" s="60">
        <f t="shared" si="246"/>
        <v>5.0410000000000004</v>
      </c>
      <c r="J172" s="60" t="str">
        <f t="shared" si="246"/>
        <v>нд</v>
      </c>
      <c r="K172" s="60" t="str">
        <f t="shared" si="246"/>
        <v>нд</v>
      </c>
      <c r="L172" s="60">
        <f t="shared" si="246"/>
        <v>5.0410000000000004</v>
      </c>
      <c r="M172" s="212" t="str">
        <f t="shared" si="246"/>
        <v>нд</v>
      </c>
      <c r="N172" s="159">
        <f t="shared" si="246"/>
        <v>-0.1379999999999999</v>
      </c>
      <c r="O172" s="67">
        <f t="shared" si="227"/>
        <v>-2.66</v>
      </c>
      <c r="P172" s="60" t="str">
        <f t="shared" si="246"/>
        <v>нд</v>
      </c>
      <c r="Q172" s="67" t="str">
        <f t="shared" si="229"/>
        <v>нд</v>
      </c>
      <c r="R172" s="60" t="str">
        <f t="shared" si="246"/>
        <v>нд</v>
      </c>
      <c r="S172" s="67" t="str">
        <f t="shared" si="231"/>
        <v>нд</v>
      </c>
      <c r="T172" s="60">
        <f t="shared" si="246"/>
        <v>-0.1379999999999999</v>
      </c>
      <c r="U172" s="71">
        <f t="shared" si="224"/>
        <v>-2.66</v>
      </c>
      <c r="V172" s="60" t="str">
        <f t="shared" si="246"/>
        <v>нд</v>
      </c>
      <c r="W172" s="104" t="str">
        <f t="shared" si="234"/>
        <v>нд</v>
      </c>
      <c r="X172" s="242"/>
    </row>
    <row r="173" spans="1:24">
      <c r="A173" s="111" t="s">
        <v>455</v>
      </c>
      <c r="B173" s="9" t="s">
        <v>65</v>
      </c>
      <c r="C173" s="166" t="s">
        <v>23</v>
      </c>
      <c r="D173" s="156">
        <f t="shared" ref="D173:V173" si="247">IF(NOT(SUM(D174)=0),SUM(D174),"нд")</f>
        <v>5.1790000000000003</v>
      </c>
      <c r="E173" s="39" t="str">
        <f t="shared" si="247"/>
        <v>нд</v>
      </c>
      <c r="F173" s="39" t="str">
        <f t="shared" si="247"/>
        <v>нд</v>
      </c>
      <c r="G173" s="39">
        <f t="shared" si="247"/>
        <v>5.1790000000000003</v>
      </c>
      <c r="H173" s="39" t="str">
        <f t="shared" si="247"/>
        <v>нд</v>
      </c>
      <c r="I173" s="39">
        <f t="shared" si="247"/>
        <v>5.0410000000000004</v>
      </c>
      <c r="J173" s="39" t="str">
        <f t="shared" si="247"/>
        <v>нд</v>
      </c>
      <c r="K173" s="39" t="str">
        <f t="shared" si="247"/>
        <v>нд</v>
      </c>
      <c r="L173" s="39">
        <f t="shared" si="247"/>
        <v>5.0410000000000004</v>
      </c>
      <c r="M173" s="190" t="str">
        <f t="shared" si="247"/>
        <v>нд</v>
      </c>
      <c r="N173" s="155">
        <f t="shared" si="247"/>
        <v>-0.1379999999999999</v>
      </c>
      <c r="O173" s="84">
        <f t="shared" si="227"/>
        <v>-2.66</v>
      </c>
      <c r="P173" s="93" t="str">
        <f t="shared" si="247"/>
        <v>нд</v>
      </c>
      <c r="Q173" s="84" t="str">
        <f t="shared" si="229"/>
        <v>нд</v>
      </c>
      <c r="R173" s="93" t="str">
        <f t="shared" si="247"/>
        <v>нд</v>
      </c>
      <c r="S173" s="84" t="str">
        <f t="shared" si="231"/>
        <v>нд</v>
      </c>
      <c r="T173" s="93">
        <f t="shared" si="247"/>
        <v>-0.1379999999999999</v>
      </c>
      <c r="U173" s="71">
        <f t="shared" si="224"/>
        <v>-2.66</v>
      </c>
      <c r="V173" s="93" t="str">
        <f t="shared" si="247"/>
        <v>нд</v>
      </c>
      <c r="W173" s="86" t="str">
        <f t="shared" si="234"/>
        <v>нд</v>
      </c>
      <c r="X173" s="242"/>
    </row>
    <row r="174" spans="1:24" ht="94.5">
      <c r="A174" s="118" t="s">
        <v>456</v>
      </c>
      <c r="B174" s="33" t="s">
        <v>457</v>
      </c>
      <c r="C174" s="182" t="s">
        <v>458</v>
      </c>
      <c r="D174" s="214">
        <f>IF(NOT(SUM(E174,F174,G174,H174)=0),SUM(E174,F174,G174,H174),"нд")</f>
        <v>5.1790000000000003</v>
      </c>
      <c r="E174" s="63" t="s">
        <v>24</v>
      </c>
      <c r="F174" s="63" t="s">
        <v>24</v>
      </c>
      <c r="G174" s="63">
        <v>5.1790000000000003</v>
      </c>
      <c r="H174" s="63" t="s">
        <v>24</v>
      </c>
      <c r="I174" s="62">
        <f>IF(NOT(SUM(J174,K174,L174,M174)=0),SUM(J174,K174,L174,M174),"нд")</f>
        <v>5.0410000000000004</v>
      </c>
      <c r="J174" s="63" t="s">
        <v>24</v>
      </c>
      <c r="K174" s="63" t="s">
        <v>24</v>
      </c>
      <c r="L174" s="63">
        <v>5.0410000000000004</v>
      </c>
      <c r="M174" s="215" t="s">
        <v>24</v>
      </c>
      <c r="N174" s="77">
        <f>IF(NOT(SUM(P174,R174,T174,V174)=0),SUM(P174,R174,T174,V174),"нд")</f>
        <v>-0.1379999999999999</v>
      </c>
      <c r="O174" s="69">
        <f t="shared" si="227"/>
        <v>-2.66</v>
      </c>
      <c r="P174" s="70" t="str">
        <f>IF(SUM(H174)-SUM(C174)=0,"нд",SUM(H174)-SUM(C174))</f>
        <v>нд</v>
      </c>
      <c r="Q174" s="69" t="str">
        <f t="shared" si="229"/>
        <v>нд</v>
      </c>
      <c r="R174" s="70" t="str">
        <f>IF(SUM(J174)-SUM(E174)=0,"нд",SUM(J174)-SUM(E174))</f>
        <v>нд</v>
      </c>
      <c r="S174" s="69" t="str">
        <f t="shared" si="231"/>
        <v>нд</v>
      </c>
      <c r="T174" s="70">
        <f>IF(SUM(L174)-SUM(G174)=0,"нд",SUM(L174)-SUM(G174))</f>
        <v>-0.1379999999999999</v>
      </c>
      <c r="U174" s="71">
        <f t="shared" si="224"/>
        <v>-2.66</v>
      </c>
      <c r="V174" s="70" t="str">
        <f>IF(SUM(M174)-SUM(H174)=0,"нд",SUM(M174)-SUM(H174))</f>
        <v>нд</v>
      </c>
      <c r="W174" s="74" t="str">
        <f t="shared" si="234"/>
        <v>нд</v>
      </c>
      <c r="X174" s="237" t="s">
        <v>462</v>
      </c>
    </row>
    <row r="175" spans="1:24" ht="63">
      <c r="A175" s="113" t="s">
        <v>329</v>
      </c>
      <c r="B175" s="13" t="s">
        <v>330</v>
      </c>
      <c r="C175" s="168" t="s">
        <v>23</v>
      </c>
      <c r="D175" s="161" t="str">
        <f t="shared" ref="D175:M175" si="248">IF(NOT(SUM(D176,D178)=0),SUM(D176,D178),"нд")</f>
        <v>нд</v>
      </c>
      <c r="E175" s="41" t="str">
        <f t="shared" si="248"/>
        <v>нд</v>
      </c>
      <c r="F175" s="41" t="str">
        <f t="shared" si="248"/>
        <v>нд</v>
      </c>
      <c r="G175" s="41" t="str">
        <f t="shared" si="248"/>
        <v>нд</v>
      </c>
      <c r="H175" s="41" t="str">
        <f t="shared" si="248"/>
        <v>нд</v>
      </c>
      <c r="I175" s="41" t="str">
        <f t="shared" si="248"/>
        <v>нд</v>
      </c>
      <c r="J175" s="41" t="str">
        <f t="shared" si="248"/>
        <v>нд</v>
      </c>
      <c r="K175" s="41" t="str">
        <f t="shared" si="248"/>
        <v>нд</v>
      </c>
      <c r="L175" s="41" t="str">
        <f t="shared" ref="L175:N175" si="249">IF(NOT(SUM(L176,L178)=0),SUM(L176,L178),"нд")</f>
        <v>нд</v>
      </c>
      <c r="M175" s="192" t="str">
        <f t="shared" si="248"/>
        <v>нд</v>
      </c>
      <c r="N175" s="161" t="str">
        <f t="shared" si="249"/>
        <v>нд</v>
      </c>
      <c r="O175" s="101" t="str">
        <f t="shared" si="227"/>
        <v>нд</v>
      </c>
      <c r="P175" s="100" t="str">
        <f t="shared" ref="P175" si="250">IF(NOT(SUM(P176,P178)=0),SUM(P176,P178),"нд")</f>
        <v>нд</v>
      </c>
      <c r="Q175" s="101" t="str">
        <f t="shared" si="229"/>
        <v>нд</v>
      </c>
      <c r="R175" s="100" t="str">
        <f t="shared" ref="R175" si="251">IF(NOT(SUM(R176,R178)=0),SUM(R176,R178),"нд")</f>
        <v>нд</v>
      </c>
      <c r="S175" s="101" t="str">
        <f t="shared" si="231"/>
        <v>нд</v>
      </c>
      <c r="T175" s="100" t="str">
        <f t="shared" ref="T175" si="252">IF(NOT(SUM(T176,T178)=0),SUM(T176,T178),"нд")</f>
        <v>нд</v>
      </c>
      <c r="U175" s="71" t="str">
        <f t="shared" si="224"/>
        <v>нд</v>
      </c>
      <c r="V175" s="100" t="str">
        <f t="shared" ref="V175" si="253">IF(NOT(SUM(V176,V178)=0),SUM(V176,V178),"нд")</f>
        <v>нд</v>
      </c>
      <c r="W175" s="102" t="str">
        <f t="shared" si="234"/>
        <v>нд</v>
      </c>
      <c r="X175" s="242"/>
    </row>
    <row r="176" spans="1:24" ht="47.25">
      <c r="A176" s="114" t="s">
        <v>331</v>
      </c>
      <c r="B176" s="14" t="s">
        <v>332</v>
      </c>
      <c r="C176" s="169" t="s">
        <v>23</v>
      </c>
      <c r="D176" s="157" t="str">
        <f t="shared" ref="D176:V176" si="254">IF(NOT(SUM(D177)=0),SUM(D177),"нд")</f>
        <v>нд</v>
      </c>
      <c r="E176" s="42" t="str">
        <f t="shared" si="254"/>
        <v>нд</v>
      </c>
      <c r="F176" s="42" t="str">
        <f t="shared" si="254"/>
        <v>нд</v>
      </c>
      <c r="G176" s="42" t="str">
        <f t="shared" si="254"/>
        <v>нд</v>
      </c>
      <c r="H176" s="42" t="str">
        <f t="shared" si="254"/>
        <v>нд</v>
      </c>
      <c r="I176" s="42" t="str">
        <f t="shared" si="254"/>
        <v>нд</v>
      </c>
      <c r="J176" s="42" t="str">
        <f t="shared" si="254"/>
        <v>нд</v>
      </c>
      <c r="K176" s="42" t="str">
        <f t="shared" si="254"/>
        <v>нд</v>
      </c>
      <c r="L176" s="42" t="str">
        <f t="shared" si="254"/>
        <v>нд</v>
      </c>
      <c r="M176" s="193" t="str">
        <f t="shared" si="254"/>
        <v>нд</v>
      </c>
      <c r="N176" s="157" t="str">
        <f t="shared" si="254"/>
        <v>нд</v>
      </c>
      <c r="O176" s="87" t="str">
        <f t="shared" si="227"/>
        <v>нд</v>
      </c>
      <c r="P176" s="42" t="str">
        <f t="shared" si="254"/>
        <v>нд</v>
      </c>
      <c r="Q176" s="87" t="str">
        <f t="shared" si="229"/>
        <v>нд</v>
      </c>
      <c r="R176" s="42" t="str">
        <f t="shared" si="254"/>
        <v>нд</v>
      </c>
      <c r="S176" s="87" t="str">
        <f t="shared" si="231"/>
        <v>нд</v>
      </c>
      <c r="T176" s="42" t="str">
        <f t="shared" si="254"/>
        <v>нд</v>
      </c>
      <c r="U176" s="71" t="str">
        <f t="shared" si="224"/>
        <v>нд</v>
      </c>
      <c r="V176" s="42" t="str">
        <f t="shared" si="254"/>
        <v>нд</v>
      </c>
      <c r="W176" s="88" t="str">
        <f t="shared" si="234"/>
        <v>нд</v>
      </c>
      <c r="X176" s="242"/>
    </row>
    <row r="177" spans="1:24">
      <c r="A177" s="112" t="s">
        <v>24</v>
      </c>
      <c r="B177" s="11" t="s">
        <v>24</v>
      </c>
      <c r="C177" s="172" t="s">
        <v>24</v>
      </c>
      <c r="D177" s="198" t="s">
        <v>24</v>
      </c>
      <c r="E177" s="47" t="s">
        <v>24</v>
      </c>
      <c r="F177" s="47" t="s">
        <v>24</v>
      </c>
      <c r="G177" s="47" t="s">
        <v>24</v>
      </c>
      <c r="H177" s="47" t="s">
        <v>24</v>
      </c>
      <c r="I177" s="47" t="s">
        <v>24</v>
      </c>
      <c r="J177" s="47" t="s">
        <v>24</v>
      </c>
      <c r="K177" s="47" t="s">
        <v>24</v>
      </c>
      <c r="L177" s="47" t="s">
        <v>24</v>
      </c>
      <c r="M177" s="199" t="s">
        <v>24</v>
      </c>
      <c r="N177" s="77" t="str">
        <f>IF(NOT(SUM(P177,R177,T177,V177)=0),SUM(P177,R177,T177,V177),"нд")</f>
        <v>нд</v>
      </c>
      <c r="O177" s="69" t="str">
        <f t="shared" si="227"/>
        <v>нд</v>
      </c>
      <c r="P177" s="70" t="str">
        <f>IF(SUM(H177)-SUM(C177)=0,"нд",SUM(H177)-SUM(C177))</f>
        <v>нд</v>
      </c>
      <c r="Q177" s="69" t="str">
        <f t="shared" si="229"/>
        <v>нд</v>
      </c>
      <c r="R177" s="70" t="str">
        <f>IF(SUM(J177)-SUM(E177)=0,"нд",SUM(J177)-SUM(E177))</f>
        <v>нд</v>
      </c>
      <c r="S177" s="69" t="str">
        <f t="shared" si="231"/>
        <v>нд</v>
      </c>
      <c r="T177" s="70" t="str">
        <f>IF(SUM(L177)-SUM(G177)=0,"нд",SUM(L177)-SUM(G177))</f>
        <v>нд</v>
      </c>
      <c r="U177" s="71" t="str">
        <f t="shared" si="224"/>
        <v>нд</v>
      </c>
      <c r="V177" s="70" t="str">
        <f>IF(SUM(M177)-SUM(H177)=0,"нд",SUM(M177)-SUM(H177))</f>
        <v>нд</v>
      </c>
      <c r="W177" s="74" t="str">
        <f t="shared" si="234"/>
        <v>нд</v>
      </c>
      <c r="X177" s="242"/>
    </row>
    <row r="178" spans="1:24" ht="47.25">
      <c r="A178" s="114" t="s">
        <v>333</v>
      </c>
      <c r="B178" s="14" t="s">
        <v>334</v>
      </c>
      <c r="C178" s="169" t="s">
        <v>23</v>
      </c>
      <c r="D178" s="157" t="str">
        <f t="shared" ref="D178:V178" si="255">IF(NOT(SUM(D179)=0),SUM(D179),"нд")</f>
        <v>нд</v>
      </c>
      <c r="E178" s="42" t="str">
        <f t="shared" si="255"/>
        <v>нд</v>
      </c>
      <c r="F178" s="42" t="str">
        <f t="shared" si="255"/>
        <v>нд</v>
      </c>
      <c r="G178" s="42" t="str">
        <f t="shared" si="255"/>
        <v>нд</v>
      </c>
      <c r="H178" s="42" t="str">
        <f t="shared" si="255"/>
        <v>нд</v>
      </c>
      <c r="I178" s="42" t="str">
        <f t="shared" si="255"/>
        <v>нд</v>
      </c>
      <c r="J178" s="42" t="str">
        <f t="shared" si="255"/>
        <v>нд</v>
      </c>
      <c r="K178" s="42" t="str">
        <f t="shared" si="255"/>
        <v>нд</v>
      </c>
      <c r="L178" s="42" t="str">
        <f t="shared" si="255"/>
        <v>нд</v>
      </c>
      <c r="M178" s="193" t="str">
        <f t="shared" si="255"/>
        <v>нд</v>
      </c>
      <c r="N178" s="157" t="str">
        <f t="shared" si="255"/>
        <v>нд</v>
      </c>
      <c r="O178" s="87" t="str">
        <f t="shared" si="227"/>
        <v>нд</v>
      </c>
      <c r="P178" s="42" t="str">
        <f t="shared" si="255"/>
        <v>нд</v>
      </c>
      <c r="Q178" s="87" t="str">
        <f t="shared" si="229"/>
        <v>нд</v>
      </c>
      <c r="R178" s="42" t="str">
        <f t="shared" si="255"/>
        <v>нд</v>
      </c>
      <c r="S178" s="87" t="str">
        <f t="shared" si="231"/>
        <v>нд</v>
      </c>
      <c r="T178" s="42" t="str">
        <f t="shared" si="255"/>
        <v>нд</v>
      </c>
      <c r="U178" s="71" t="str">
        <f t="shared" si="224"/>
        <v>нд</v>
      </c>
      <c r="V178" s="42" t="str">
        <f t="shared" si="255"/>
        <v>нд</v>
      </c>
      <c r="W178" s="88" t="str">
        <f t="shared" si="234"/>
        <v>нд</v>
      </c>
      <c r="X178" s="242"/>
    </row>
    <row r="179" spans="1:24">
      <c r="A179" s="112" t="s">
        <v>24</v>
      </c>
      <c r="B179" s="11" t="s">
        <v>24</v>
      </c>
      <c r="C179" s="172" t="s">
        <v>24</v>
      </c>
      <c r="D179" s="198" t="s">
        <v>24</v>
      </c>
      <c r="E179" s="47" t="s">
        <v>24</v>
      </c>
      <c r="F179" s="47" t="s">
        <v>24</v>
      </c>
      <c r="G179" s="47" t="s">
        <v>24</v>
      </c>
      <c r="H179" s="47" t="s">
        <v>24</v>
      </c>
      <c r="I179" s="47" t="s">
        <v>24</v>
      </c>
      <c r="J179" s="47" t="s">
        <v>24</v>
      </c>
      <c r="K179" s="47" t="s">
        <v>24</v>
      </c>
      <c r="L179" s="47" t="s">
        <v>24</v>
      </c>
      <c r="M179" s="199" t="s">
        <v>24</v>
      </c>
      <c r="N179" s="77" t="str">
        <f>IF(NOT(SUM(P179,R179,T179,V179)=0),SUM(P179,R179,T179,V179),"нд")</f>
        <v>нд</v>
      </c>
      <c r="O179" s="69" t="str">
        <f t="shared" si="227"/>
        <v>нд</v>
      </c>
      <c r="P179" s="70" t="str">
        <f>IF(SUM(H179)-SUM(C179)=0,"нд",SUM(H179)-SUM(C179))</f>
        <v>нд</v>
      </c>
      <c r="Q179" s="69" t="str">
        <f t="shared" si="229"/>
        <v>нд</v>
      </c>
      <c r="R179" s="70" t="str">
        <f>IF(SUM(J179)-SUM(E179)=0,"нд",SUM(J179)-SUM(E179))</f>
        <v>нд</v>
      </c>
      <c r="S179" s="69" t="str">
        <f t="shared" si="231"/>
        <v>нд</v>
      </c>
      <c r="T179" s="70" t="str">
        <f>IF(SUM(L179)-SUM(G179)=0,"нд",SUM(L179)-SUM(G179))</f>
        <v>нд</v>
      </c>
      <c r="U179" s="71" t="str">
        <f t="shared" si="224"/>
        <v>нд</v>
      </c>
      <c r="V179" s="70" t="str">
        <f>IF(SUM(M179)-SUM(H179)=0,"нд",SUM(M179)-SUM(H179))</f>
        <v>нд</v>
      </c>
      <c r="W179" s="74" t="str">
        <f t="shared" si="234"/>
        <v>нд</v>
      </c>
      <c r="X179" s="242"/>
    </row>
    <row r="180" spans="1:24" ht="31.5">
      <c r="A180" s="113" t="s">
        <v>335</v>
      </c>
      <c r="B180" s="13" t="s">
        <v>336</v>
      </c>
      <c r="C180" s="168" t="s">
        <v>23</v>
      </c>
      <c r="D180" s="161">
        <f t="shared" ref="D180:M180" si="256">IF(NOT(SUM(D181,D186)=0),SUM(D181,D186),"нд")</f>
        <v>3.2990000000000004</v>
      </c>
      <c r="E180" s="41" t="str">
        <f t="shared" si="256"/>
        <v>нд</v>
      </c>
      <c r="F180" s="41" t="str">
        <f t="shared" si="256"/>
        <v>нд</v>
      </c>
      <c r="G180" s="41">
        <f t="shared" si="256"/>
        <v>3.2990000000000004</v>
      </c>
      <c r="H180" s="41" t="str">
        <f t="shared" si="256"/>
        <v>нд</v>
      </c>
      <c r="I180" s="41">
        <f t="shared" si="256"/>
        <v>3.1980000000000004</v>
      </c>
      <c r="J180" s="41" t="str">
        <f t="shared" si="256"/>
        <v>нд</v>
      </c>
      <c r="K180" s="41" t="str">
        <f t="shared" si="256"/>
        <v>нд</v>
      </c>
      <c r="L180" s="41">
        <f t="shared" ref="L180:N180" si="257">IF(NOT(SUM(L181,L186)=0),SUM(L181,L186),"нд")</f>
        <v>3.1980000000000004</v>
      </c>
      <c r="M180" s="192" t="str">
        <f t="shared" si="256"/>
        <v>нд</v>
      </c>
      <c r="N180" s="162">
        <f t="shared" si="257"/>
        <v>-0.10100000000000003</v>
      </c>
      <c r="O180" s="101">
        <f t="shared" si="227"/>
        <v>-3.06</v>
      </c>
      <c r="P180" s="100" t="str">
        <f t="shared" ref="P180" si="258">IF(NOT(SUM(P181,P186)=0),SUM(P181,P186),"нд")</f>
        <v>нд</v>
      </c>
      <c r="Q180" s="101" t="str">
        <f t="shared" si="229"/>
        <v>нд</v>
      </c>
      <c r="R180" s="100" t="str">
        <f t="shared" ref="R180" si="259">IF(NOT(SUM(R181,R186)=0),SUM(R181,R186),"нд")</f>
        <v>нд</v>
      </c>
      <c r="S180" s="101" t="str">
        <f t="shared" si="231"/>
        <v>нд</v>
      </c>
      <c r="T180" s="100">
        <f t="shared" ref="T180" si="260">IF(NOT(SUM(T181,T186)=0),SUM(T181,T186),"нд")</f>
        <v>-0.10100000000000003</v>
      </c>
      <c r="U180" s="71">
        <f t="shared" si="224"/>
        <v>-3.06</v>
      </c>
      <c r="V180" s="100" t="str">
        <f t="shared" ref="V180" si="261">IF(NOT(SUM(V181,V186)=0),SUM(V181,V186),"нд")</f>
        <v>нд</v>
      </c>
      <c r="W180" s="102" t="str">
        <f t="shared" si="234"/>
        <v>нд</v>
      </c>
      <c r="X180" s="242"/>
    </row>
    <row r="181" spans="1:24">
      <c r="A181" s="111" t="s">
        <v>337</v>
      </c>
      <c r="B181" s="9" t="s">
        <v>65</v>
      </c>
      <c r="C181" s="166" t="s">
        <v>23</v>
      </c>
      <c r="D181" s="156">
        <f t="shared" ref="D181:M181" si="262">IF(NOT(SUM(D182:D185)=0),SUM(D182:D185),"нд")</f>
        <v>3.2990000000000004</v>
      </c>
      <c r="E181" s="39" t="str">
        <f t="shared" si="262"/>
        <v>нд</v>
      </c>
      <c r="F181" s="39" t="str">
        <f t="shared" si="262"/>
        <v>нд</v>
      </c>
      <c r="G181" s="39">
        <f t="shared" si="262"/>
        <v>3.2990000000000004</v>
      </c>
      <c r="H181" s="39" t="str">
        <f t="shared" si="262"/>
        <v>нд</v>
      </c>
      <c r="I181" s="39">
        <f t="shared" si="262"/>
        <v>3.1980000000000004</v>
      </c>
      <c r="J181" s="39" t="str">
        <f t="shared" si="262"/>
        <v>нд</v>
      </c>
      <c r="K181" s="39" t="str">
        <f t="shared" si="262"/>
        <v>нд</v>
      </c>
      <c r="L181" s="39">
        <f t="shared" ref="L181:N181" si="263">IF(NOT(SUM(L182:L185)=0),SUM(L182:L185),"нд")</f>
        <v>3.1980000000000004</v>
      </c>
      <c r="M181" s="190" t="str">
        <f t="shared" si="262"/>
        <v>нд</v>
      </c>
      <c r="N181" s="155">
        <f t="shared" si="263"/>
        <v>-0.10100000000000003</v>
      </c>
      <c r="O181" s="84">
        <f t="shared" si="227"/>
        <v>-3.06</v>
      </c>
      <c r="P181" s="93" t="str">
        <f t="shared" ref="P181" si="264">IF(NOT(SUM(P182:P185)=0),SUM(P182:P185),"нд")</f>
        <v>нд</v>
      </c>
      <c r="Q181" s="84" t="str">
        <f t="shared" si="229"/>
        <v>нд</v>
      </c>
      <c r="R181" s="93" t="str">
        <f t="shared" ref="R181" si="265">IF(NOT(SUM(R182:R185)=0),SUM(R182:R185),"нд")</f>
        <v>нд</v>
      </c>
      <c r="S181" s="84" t="str">
        <f t="shared" si="231"/>
        <v>нд</v>
      </c>
      <c r="T181" s="93">
        <f t="shared" ref="T181" si="266">IF(NOT(SUM(T182:T185)=0),SUM(T182:T185),"нд")</f>
        <v>-0.10100000000000003</v>
      </c>
      <c r="U181" s="71">
        <f t="shared" si="224"/>
        <v>-3.06</v>
      </c>
      <c r="V181" s="93" t="str">
        <f t="shared" ref="V181" si="267">IF(NOT(SUM(V182:V185)=0),SUM(V182:V185),"нд")</f>
        <v>нд</v>
      </c>
      <c r="W181" s="86" t="str">
        <f t="shared" si="234"/>
        <v>нд</v>
      </c>
      <c r="X181" s="242"/>
    </row>
    <row r="182" spans="1:24" ht="47.25">
      <c r="A182" s="116" t="s">
        <v>338</v>
      </c>
      <c r="B182" s="16" t="s">
        <v>432</v>
      </c>
      <c r="C182" s="175" t="s">
        <v>143</v>
      </c>
      <c r="D182" s="216">
        <f>IF(NOT(SUM(E182,F182,G182,H182)=0),SUM(E182,F182,G182,H182),"нд")</f>
        <v>2.8330000000000002</v>
      </c>
      <c r="E182" s="54" t="s">
        <v>24</v>
      </c>
      <c r="F182" s="54" t="s">
        <v>24</v>
      </c>
      <c r="G182" s="56">
        <v>2.8330000000000002</v>
      </c>
      <c r="H182" s="54" t="s">
        <v>24</v>
      </c>
      <c r="I182" s="64">
        <f>IF(NOT(SUM(J182,K182,L182,M182)=0),SUM(J182,K182,L182,M182),"нд")</f>
        <v>2.8490000000000002</v>
      </c>
      <c r="J182" s="54" t="s">
        <v>24</v>
      </c>
      <c r="K182" s="54" t="s">
        <v>24</v>
      </c>
      <c r="L182" s="56">
        <v>2.8490000000000002</v>
      </c>
      <c r="M182" s="205" t="s">
        <v>24</v>
      </c>
      <c r="N182" s="77">
        <f>IF(NOT(SUM(P182,R182,T182,V182)=0),SUM(P182,R182,T182,V182),"нд")</f>
        <v>1.6000000000000014E-2</v>
      </c>
      <c r="O182" s="69">
        <f t="shared" si="227"/>
        <v>0.56000000000000005</v>
      </c>
      <c r="P182" s="70" t="str">
        <f>IF(SUM(H182)-SUM(C182)=0,"нд",SUM(H182)-SUM(C182))</f>
        <v>нд</v>
      </c>
      <c r="Q182" s="69" t="str">
        <f t="shared" si="229"/>
        <v>нд</v>
      </c>
      <c r="R182" s="70" t="str">
        <f>IF(SUM(J182)-SUM(E182)=0,"нд",SUM(J182)-SUM(E182))</f>
        <v>нд</v>
      </c>
      <c r="S182" s="69" t="str">
        <f t="shared" si="231"/>
        <v>нд</v>
      </c>
      <c r="T182" s="70">
        <f>IF(SUM(L182)-SUM(G182)=0,"нд",SUM(L182)-SUM(G182))</f>
        <v>1.6000000000000014E-2</v>
      </c>
      <c r="U182" s="71">
        <f t="shared" si="224"/>
        <v>0.56000000000000005</v>
      </c>
      <c r="V182" s="70" t="str">
        <f>IF(SUM(M182)-SUM(H182)=0,"нд",SUM(M182)-SUM(H182))</f>
        <v>нд</v>
      </c>
      <c r="W182" s="74" t="str">
        <f t="shared" si="234"/>
        <v>нд</v>
      </c>
      <c r="X182" s="243" t="s">
        <v>463</v>
      </c>
    </row>
    <row r="183" spans="1:24" ht="31.5">
      <c r="A183" s="122" t="s">
        <v>339</v>
      </c>
      <c r="B183" s="34" t="s">
        <v>144</v>
      </c>
      <c r="C183" s="183" t="s">
        <v>145</v>
      </c>
      <c r="D183" s="217" t="str">
        <f>IF(NOT(SUM(E183,F183,G183,H183)=0),SUM(E183,F183,G183,H183),"нд")</f>
        <v>нд</v>
      </c>
      <c r="E183" s="54" t="s">
        <v>24</v>
      </c>
      <c r="F183" s="54" t="s">
        <v>24</v>
      </c>
      <c r="G183" s="54" t="s">
        <v>24</v>
      </c>
      <c r="H183" s="54" t="s">
        <v>24</v>
      </c>
      <c r="I183" s="65" t="str">
        <f>IF(NOT(SUM(J183,K183,L183,M183)=0),SUM(J183,K183,L183,M183),"нд")</f>
        <v>нд</v>
      </c>
      <c r="J183" s="54" t="s">
        <v>24</v>
      </c>
      <c r="K183" s="54" t="s">
        <v>24</v>
      </c>
      <c r="L183" s="54" t="s">
        <v>24</v>
      </c>
      <c r="M183" s="205" t="s">
        <v>24</v>
      </c>
      <c r="N183" s="77" t="str">
        <f>IF(NOT(SUM(P183,R183,T183,V183)=0),SUM(P183,R183,T183,V183),"нд")</f>
        <v>нд</v>
      </c>
      <c r="O183" s="69" t="str">
        <f t="shared" si="227"/>
        <v>нд</v>
      </c>
      <c r="P183" s="70" t="str">
        <f>IF(SUM(H183)-SUM(C183)=0,"нд",SUM(H183)-SUM(C183))</f>
        <v>нд</v>
      </c>
      <c r="Q183" s="69" t="str">
        <f t="shared" si="229"/>
        <v>нд</v>
      </c>
      <c r="R183" s="70" t="str">
        <f>IF(SUM(J183)-SUM(E183)=0,"нд",SUM(J183)-SUM(E183))</f>
        <v>нд</v>
      </c>
      <c r="S183" s="69" t="str">
        <f t="shared" si="231"/>
        <v>нд</v>
      </c>
      <c r="T183" s="70" t="str">
        <f>IF(SUM(L183)-SUM(G183)=0,"нд",SUM(L183)-SUM(G183))</f>
        <v>нд</v>
      </c>
      <c r="U183" s="71" t="str">
        <f t="shared" si="224"/>
        <v>нд</v>
      </c>
      <c r="V183" s="70" t="str">
        <f>IF(SUM(M183)-SUM(H183)=0,"нд",SUM(M183)-SUM(H183))</f>
        <v>нд</v>
      </c>
      <c r="W183" s="74" t="str">
        <f t="shared" si="234"/>
        <v>нд</v>
      </c>
      <c r="X183" s="242"/>
    </row>
    <row r="184" spans="1:24" ht="31.5">
      <c r="A184" s="116" t="s">
        <v>340</v>
      </c>
      <c r="B184" s="16" t="s">
        <v>146</v>
      </c>
      <c r="C184" s="171" t="s">
        <v>147</v>
      </c>
      <c r="D184" s="216">
        <f>IF(NOT(SUM(E184,F184,G184,H184)=0),SUM(E184,F184,G184,H184),"нд")</f>
        <v>0.46600000000000003</v>
      </c>
      <c r="E184" s="54" t="s">
        <v>24</v>
      </c>
      <c r="F184" s="54" t="s">
        <v>24</v>
      </c>
      <c r="G184" s="56">
        <v>0.46600000000000003</v>
      </c>
      <c r="H184" s="54" t="s">
        <v>24</v>
      </c>
      <c r="I184" s="64">
        <f>IF(NOT(SUM(J184,K184,L184,M184)=0),SUM(J184,K184,L184,M184),"нд")</f>
        <v>0.34899999999999998</v>
      </c>
      <c r="J184" s="54" t="s">
        <v>24</v>
      </c>
      <c r="K184" s="54" t="s">
        <v>24</v>
      </c>
      <c r="L184" s="56">
        <v>0.34899999999999998</v>
      </c>
      <c r="M184" s="205" t="s">
        <v>24</v>
      </c>
      <c r="N184" s="77">
        <f>IF(NOT(SUM(P184,R184,T184,V184)=0),SUM(P184,R184,T184,V184),"нд")</f>
        <v>-0.11700000000000005</v>
      </c>
      <c r="O184" s="69">
        <f t="shared" si="227"/>
        <v>-25.11</v>
      </c>
      <c r="P184" s="70" t="str">
        <f>IF(SUM(H184)-SUM(C184)=0,"нд",SUM(H184)-SUM(C184))</f>
        <v>нд</v>
      </c>
      <c r="Q184" s="69" t="str">
        <f t="shared" si="229"/>
        <v>нд</v>
      </c>
      <c r="R184" s="70" t="str">
        <f>IF(SUM(J184)-SUM(E184)=0,"нд",SUM(J184)-SUM(E184))</f>
        <v>нд</v>
      </c>
      <c r="S184" s="69" t="str">
        <f t="shared" si="231"/>
        <v>нд</v>
      </c>
      <c r="T184" s="70">
        <f>IF(SUM(L184)-SUM(G184)=0,"нд",SUM(L184)-SUM(G184))</f>
        <v>-0.11700000000000005</v>
      </c>
      <c r="U184" s="71">
        <f t="shared" si="224"/>
        <v>-25.11</v>
      </c>
      <c r="V184" s="70" t="str">
        <f>IF(SUM(M184)-SUM(H184)=0,"нд",SUM(M184)-SUM(H184))</f>
        <v>нд</v>
      </c>
      <c r="W184" s="74" t="str">
        <f t="shared" si="234"/>
        <v>нд</v>
      </c>
      <c r="X184" s="237" t="s">
        <v>462</v>
      </c>
    </row>
    <row r="185" spans="1:24" ht="31.5">
      <c r="A185" s="122" t="s">
        <v>341</v>
      </c>
      <c r="B185" s="34" t="s">
        <v>342</v>
      </c>
      <c r="C185" s="183" t="s">
        <v>343</v>
      </c>
      <c r="D185" s="217" t="str">
        <f>IF(NOT(SUM(E185,F185,G185,H185)=0),SUM(E185,F185,G185,H185),"нд")</f>
        <v>нд</v>
      </c>
      <c r="E185" s="54" t="s">
        <v>24</v>
      </c>
      <c r="F185" s="54" t="s">
        <v>24</v>
      </c>
      <c r="G185" s="54" t="s">
        <v>24</v>
      </c>
      <c r="H185" s="54" t="s">
        <v>24</v>
      </c>
      <c r="I185" s="65" t="str">
        <f>IF(NOT(SUM(J185,K185,L185,M185)=0),SUM(J185,K185,L185,M185),"нд")</f>
        <v>нд</v>
      </c>
      <c r="J185" s="54" t="s">
        <v>24</v>
      </c>
      <c r="K185" s="54" t="s">
        <v>24</v>
      </c>
      <c r="L185" s="54" t="s">
        <v>24</v>
      </c>
      <c r="M185" s="205" t="s">
        <v>24</v>
      </c>
      <c r="N185" s="77" t="str">
        <f>IF(NOT(SUM(P185,R185,T185,V185)=0),SUM(P185,R185,T185,V185),"нд")</f>
        <v>нд</v>
      </c>
      <c r="O185" s="69" t="str">
        <f t="shared" si="227"/>
        <v>нд</v>
      </c>
      <c r="P185" s="70" t="str">
        <f>IF(SUM(H185)-SUM(C185)=0,"нд",SUM(H185)-SUM(C185))</f>
        <v>нд</v>
      </c>
      <c r="Q185" s="69" t="str">
        <f t="shared" si="229"/>
        <v>нд</v>
      </c>
      <c r="R185" s="70" t="str">
        <f>IF(SUM(J185)-SUM(E185)=0,"нд",SUM(J185)-SUM(E185))</f>
        <v>нд</v>
      </c>
      <c r="S185" s="69" t="str">
        <f t="shared" si="231"/>
        <v>нд</v>
      </c>
      <c r="T185" s="70" t="str">
        <f>IF(SUM(L185)-SUM(G185)=0,"нд",SUM(L185)-SUM(G185))</f>
        <v>нд</v>
      </c>
      <c r="U185" s="71" t="str">
        <f t="shared" si="224"/>
        <v>нд</v>
      </c>
      <c r="V185" s="70" t="str">
        <f>IF(SUM(M185)-SUM(H185)=0,"нд",SUM(M185)-SUM(H185))</f>
        <v>нд</v>
      </c>
      <c r="W185" s="74" t="str">
        <f t="shared" si="234"/>
        <v>нд</v>
      </c>
      <c r="X185" s="242"/>
    </row>
    <row r="186" spans="1:24">
      <c r="A186" s="120" t="s">
        <v>344</v>
      </c>
      <c r="B186" s="5" t="s">
        <v>29</v>
      </c>
      <c r="C186" s="165" t="s">
        <v>23</v>
      </c>
      <c r="D186" s="160" t="str">
        <f t="shared" ref="D186:V186" si="268">IF(NOT(SUM(D187)=0),SUM(D187),"нд")</f>
        <v>нд</v>
      </c>
      <c r="E186" s="49" t="str">
        <f t="shared" si="268"/>
        <v>нд</v>
      </c>
      <c r="F186" s="49" t="str">
        <f t="shared" si="268"/>
        <v>нд</v>
      </c>
      <c r="G186" s="49" t="str">
        <f t="shared" si="268"/>
        <v>нд</v>
      </c>
      <c r="H186" s="49" t="str">
        <f t="shared" si="268"/>
        <v>нд</v>
      </c>
      <c r="I186" s="49" t="str">
        <f t="shared" si="268"/>
        <v>нд</v>
      </c>
      <c r="J186" s="49" t="str">
        <f t="shared" si="268"/>
        <v>нд</v>
      </c>
      <c r="K186" s="49" t="str">
        <f t="shared" si="268"/>
        <v>нд</v>
      </c>
      <c r="L186" s="49" t="str">
        <f t="shared" si="268"/>
        <v>нд</v>
      </c>
      <c r="M186" s="201" t="str">
        <f t="shared" si="268"/>
        <v>нд</v>
      </c>
      <c r="N186" s="136" t="str">
        <f t="shared" si="268"/>
        <v>нд</v>
      </c>
      <c r="O186" s="90" t="str">
        <f t="shared" si="227"/>
        <v>нд</v>
      </c>
      <c r="P186" s="89" t="str">
        <f t="shared" si="268"/>
        <v>нд</v>
      </c>
      <c r="Q186" s="90" t="str">
        <f t="shared" si="229"/>
        <v>нд</v>
      </c>
      <c r="R186" s="89" t="str">
        <f t="shared" si="268"/>
        <v>нд</v>
      </c>
      <c r="S186" s="90" t="str">
        <f t="shared" si="231"/>
        <v>нд</v>
      </c>
      <c r="T186" s="89" t="str">
        <f t="shared" si="268"/>
        <v>нд</v>
      </c>
      <c r="U186" s="71" t="str">
        <f t="shared" si="224"/>
        <v>нд</v>
      </c>
      <c r="V186" s="89" t="str">
        <f t="shared" si="268"/>
        <v>нд</v>
      </c>
      <c r="W186" s="92" t="str">
        <f t="shared" si="234"/>
        <v>нд</v>
      </c>
      <c r="X186" s="242"/>
    </row>
    <row r="187" spans="1:24" ht="47.25">
      <c r="A187" s="116" t="s">
        <v>345</v>
      </c>
      <c r="B187" s="16" t="s">
        <v>346</v>
      </c>
      <c r="C187" s="174" t="s">
        <v>347</v>
      </c>
      <c r="D187" s="195" t="str">
        <f>IF(NOT(SUM(E187,F187,G187,H187)=0),SUM(E187,F187,G187,H187),"нд")</f>
        <v>нд</v>
      </c>
      <c r="E187" s="51" t="s">
        <v>24</v>
      </c>
      <c r="F187" s="51" t="s">
        <v>24</v>
      </c>
      <c r="G187" s="51" t="s">
        <v>24</v>
      </c>
      <c r="H187" s="51" t="s">
        <v>24</v>
      </c>
      <c r="I187" s="44" t="str">
        <f>IF(NOT(SUM(J187,K187,L187,M187)=0),SUM(J187,K187,L187,M187),"нд")</f>
        <v>нд</v>
      </c>
      <c r="J187" s="51" t="s">
        <v>24</v>
      </c>
      <c r="K187" s="51" t="s">
        <v>24</v>
      </c>
      <c r="L187" s="51" t="s">
        <v>24</v>
      </c>
      <c r="M187" s="208" t="s">
        <v>24</v>
      </c>
      <c r="N187" s="77" t="str">
        <f>IF(NOT(SUM(P187,R187,T187,V187)=0),SUM(P187,R187,T187,V187),"нд")</f>
        <v>нд</v>
      </c>
      <c r="O187" s="69" t="str">
        <f t="shared" si="227"/>
        <v>нд</v>
      </c>
      <c r="P187" s="70" t="str">
        <f>IF(SUM(H187)-SUM(C187)=0,"нд",SUM(H187)-SUM(C187))</f>
        <v>нд</v>
      </c>
      <c r="Q187" s="69" t="str">
        <f t="shared" si="229"/>
        <v>нд</v>
      </c>
      <c r="R187" s="70" t="str">
        <f>IF(SUM(J187)-SUM(E187)=0,"нд",SUM(J187)-SUM(E187))</f>
        <v>нд</v>
      </c>
      <c r="S187" s="69" t="str">
        <f t="shared" si="231"/>
        <v>нд</v>
      </c>
      <c r="T187" s="70" t="str">
        <f>IF(SUM(L187)-SUM(G187)=0,"нд",SUM(L187)-SUM(G187))</f>
        <v>нд</v>
      </c>
      <c r="U187" s="71" t="str">
        <f t="shared" si="224"/>
        <v>нд</v>
      </c>
      <c r="V187" s="70" t="str">
        <f>IF(SUM(M187)-SUM(H187)=0,"нд",SUM(M187)-SUM(H187))</f>
        <v>нд</v>
      </c>
      <c r="W187" s="74" t="str">
        <f t="shared" si="234"/>
        <v>нд</v>
      </c>
      <c r="X187" s="242"/>
    </row>
    <row r="188" spans="1:24" ht="31.5">
      <c r="A188" s="113" t="s">
        <v>348</v>
      </c>
      <c r="B188" s="13" t="s">
        <v>349</v>
      </c>
      <c r="C188" s="168" t="s">
        <v>23</v>
      </c>
      <c r="D188" s="161" t="str">
        <f t="shared" ref="D188:V188" si="269">IF(NOT(SUM(D189)=0),SUM(D189),"нд")</f>
        <v>нд</v>
      </c>
      <c r="E188" s="41" t="str">
        <f t="shared" si="269"/>
        <v>нд</v>
      </c>
      <c r="F188" s="41" t="str">
        <f t="shared" si="269"/>
        <v>нд</v>
      </c>
      <c r="G188" s="41" t="str">
        <f t="shared" si="269"/>
        <v>нд</v>
      </c>
      <c r="H188" s="41" t="str">
        <f t="shared" si="269"/>
        <v>нд</v>
      </c>
      <c r="I188" s="41" t="str">
        <f t="shared" si="269"/>
        <v>нд</v>
      </c>
      <c r="J188" s="41" t="str">
        <f t="shared" si="269"/>
        <v>нд</v>
      </c>
      <c r="K188" s="41" t="str">
        <f t="shared" si="269"/>
        <v>нд</v>
      </c>
      <c r="L188" s="41" t="str">
        <f t="shared" si="269"/>
        <v>нд</v>
      </c>
      <c r="M188" s="192" t="str">
        <f t="shared" si="269"/>
        <v>нд</v>
      </c>
      <c r="N188" s="161" t="str">
        <f t="shared" si="269"/>
        <v>нд</v>
      </c>
      <c r="O188" s="98" t="str">
        <f t="shared" si="227"/>
        <v>нд</v>
      </c>
      <c r="P188" s="41" t="str">
        <f t="shared" si="269"/>
        <v>нд</v>
      </c>
      <c r="Q188" s="98" t="str">
        <f t="shared" si="229"/>
        <v>нд</v>
      </c>
      <c r="R188" s="41" t="str">
        <f t="shared" si="269"/>
        <v>нд</v>
      </c>
      <c r="S188" s="98" t="str">
        <f t="shared" si="231"/>
        <v>нд</v>
      </c>
      <c r="T188" s="41" t="str">
        <f t="shared" si="269"/>
        <v>нд</v>
      </c>
      <c r="U188" s="149" t="str">
        <f t="shared" si="224"/>
        <v>нд</v>
      </c>
      <c r="V188" s="41" t="str">
        <f t="shared" si="269"/>
        <v>нд</v>
      </c>
      <c r="W188" s="99" t="str">
        <f t="shared" si="234"/>
        <v>нд</v>
      </c>
      <c r="X188" s="242"/>
    </row>
    <row r="189" spans="1:24">
      <c r="A189" s="112" t="s">
        <v>24</v>
      </c>
      <c r="B189" s="11" t="s">
        <v>24</v>
      </c>
      <c r="C189" s="172" t="s">
        <v>24</v>
      </c>
      <c r="D189" s="198" t="s">
        <v>24</v>
      </c>
      <c r="E189" s="47" t="s">
        <v>24</v>
      </c>
      <c r="F189" s="47" t="s">
        <v>24</v>
      </c>
      <c r="G189" s="47" t="s">
        <v>24</v>
      </c>
      <c r="H189" s="47" t="s">
        <v>24</v>
      </c>
      <c r="I189" s="47" t="s">
        <v>24</v>
      </c>
      <c r="J189" s="47" t="s">
        <v>24</v>
      </c>
      <c r="K189" s="47" t="s">
        <v>24</v>
      </c>
      <c r="L189" s="47" t="s">
        <v>24</v>
      </c>
      <c r="M189" s="199" t="s">
        <v>24</v>
      </c>
      <c r="N189" s="77" t="str">
        <f>IF(NOT(SUM(P189,R189,T189,V189)=0),SUM(P189,R189,T189,V189),"нд")</f>
        <v>нд</v>
      </c>
      <c r="O189" s="69" t="str">
        <f t="shared" si="227"/>
        <v>нд</v>
      </c>
      <c r="P189" s="70" t="str">
        <f>IF(SUM(H189)-SUM(C189)=0,"нд",SUM(H189)-SUM(C189))</f>
        <v>нд</v>
      </c>
      <c r="Q189" s="69" t="str">
        <f t="shared" si="229"/>
        <v>нд</v>
      </c>
      <c r="R189" s="70" t="str">
        <f>IF(SUM(J189)-SUM(E189)=0,"нд",SUM(J189)-SUM(E189))</f>
        <v>нд</v>
      </c>
      <c r="S189" s="69" t="str">
        <f t="shared" si="231"/>
        <v>нд</v>
      </c>
      <c r="T189" s="70" t="str">
        <f>IF(SUM(L189)-SUM(G189)=0,"нд",SUM(L189)-SUM(G189))</f>
        <v>нд</v>
      </c>
      <c r="U189" s="71" t="str">
        <f t="shared" si="224"/>
        <v>нд</v>
      </c>
      <c r="V189" s="70" t="str">
        <f>IF(SUM(M189)-SUM(H189)=0,"нд",SUM(M189)-SUM(H189))</f>
        <v>нд</v>
      </c>
      <c r="W189" s="74" t="str">
        <f t="shared" si="234"/>
        <v>нд</v>
      </c>
      <c r="X189" s="242"/>
    </row>
    <row r="190" spans="1:24" ht="31.5">
      <c r="A190" s="113" t="s">
        <v>350</v>
      </c>
      <c r="B190" s="13" t="s">
        <v>351</v>
      </c>
      <c r="C190" s="168" t="s">
        <v>23</v>
      </c>
      <c r="D190" s="161">
        <f t="shared" ref="D190:M190" si="270">IF(NOT(SUM(D191,D208)=0),SUM(D191,D208),"нд")</f>
        <v>1.2729999999999999</v>
      </c>
      <c r="E190" s="41" t="str">
        <f t="shared" si="270"/>
        <v>нд</v>
      </c>
      <c r="F190" s="41" t="str">
        <f t="shared" si="270"/>
        <v>нд</v>
      </c>
      <c r="G190" s="41">
        <f t="shared" si="270"/>
        <v>1.2729999999999999</v>
      </c>
      <c r="H190" s="41" t="str">
        <f t="shared" si="270"/>
        <v>нд</v>
      </c>
      <c r="I190" s="41">
        <f t="shared" si="270"/>
        <v>1.2729999999999999</v>
      </c>
      <c r="J190" s="41" t="str">
        <f t="shared" si="270"/>
        <v>нд</v>
      </c>
      <c r="K190" s="41" t="str">
        <f t="shared" si="270"/>
        <v>нд</v>
      </c>
      <c r="L190" s="41">
        <f t="shared" ref="L190:N190" si="271">IF(NOT(SUM(L191,L208)=0),SUM(L191,L208),"нд")</f>
        <v>1.2729999999999999</v>
      </c>
      <c r="M190" s="192" t="str">
        <f t="shared" si="270"/>
        <v>нд</v>
      </c>
      <c r="N190" s="161" t="str">
        <f t="shared" si="271"/>
        <v>нд</v>
      </c>
      <c r="O190" s="98" t="str">
        <f t="shared" si="227"/>
        <v>нд</v>
      </c>
      <c r="P190" s="41" t="str">
        <f t="shared" ref="P190" si="272">IF(NOT(SUM(P191,P208)=0),SUM(P191,P208),"нд")</f>
        <v>нд</v>
      </c>
      <c r="Q190" s="98" t="str">
        <f t="shared" si="229"/>
        <v>нд</v>
      </c>
      <c r="R190" s="41" t="str">
        <f t="shared" ref="R190" si="273">IF(NOT(SUM(R191,R208)=0),SUM(R191,R208),"нд")</f>
        <v>нд</v>
      </c>
      <c r="S190" s="98" t="str">
        <f t="shared" si="231"/>
        <v>нд</v>
      </c>
      <c r="T190" s="41" t="str">
        <f t="shared" ref="T190" si="274">IF(NOT(SUM(T191,T208)=0),SUM(T191,T208),"нд")</f>
        <v>нд</v>
      </c>
      <c r="U190" s="149">
        <f t="shared" si="224"/>
        <v>0</v>
      </c>
      <c r="V190" s="41" t="str">
        <f t="shared" ref="V190" si="275">IF(NOT(SUM(V191,V208)=0),SUM(V191,V208),"нд")</f>
        <v>нд</v>
      </c>
      <c r="W190" s="99" t="str">
        <f t="shared" si="234"/>
        <v>нд</v>
      </c>
      <c r="X190" s="242"/>
    </row>
    <row r="191" spans="1:24">
      <c r="A191" s="114" t="s">
        <v>352</v>
      </c>
      <c r="B191" s="14" t="s">
        <v>353</v>
      </c>
      <c r="C191" s="169" t="s">
        <v>23</v>
      </c>
      <c r="D191" s="157">
        <f t="shared" ref="D191:M191" si="276">IF(NOT(SUM(D192,D203)=0),SUM(D192,D203),"нд")</f>
        <v>1.2729999999999999</v>
      </c>
      <c r="E191" s="42" t="str">
        <f t="shared" si="276"/>
        <v>нд</v>
      </c>
      <c r="F191" s="42" t="str">
        <f t="shared" si="276"/>
        <v>нд</v>
      </c>
      <c r="G191" s="42">
        <f t="shared" si="276"/>
        <v>1.2729999999999999</v>
      </c>
      <c r="H191" s="42" t="str">
        <f t="shared" si="276"/>
        <v>нд</v>
      </c>
      <c r="I191" s="42">
        <f t="shared" si="276"/>
        <v>1.2729999999999999</v>
      </c>
      <c r="J191" s="42" t="str">
        <f t="shared" si="276"/>
        <v>нд</v>
      </c>
      <c r="K191" s="42" t="str">
        <f t="shared" si="276"/>
        <v>нд</v>
      </c>
      <c r="L191" s="42">
        <f t="shared" ref="L191:N191" si="277">IF(NOT(SUM(L192,L203)=0),SUM(L192,L203),"нд")</f>
        <v>1.2729999999999999</v>
      </c>
      <c r="M191" s="193" t="str">
        <f t="shared" si="276"/>
        <v>нд</v>
      </c>
      <c r="N191" s="157" t="str">
        <f t="shared" si="277"/>
        <v>нд</v>
      </c>
      <c r="O191" s="87" t="str">
        <f t="shared" si="227"/>
        <v>нд</v>
      </c>
      <c r="P191" s="42" t="str">
        <f t="shared" ref="P191" si="278">IF(NOT(SUM(P192,P203)=0),SUM(P192,P203),"нд")</f>
        <v>нд</v>
      </c>
      <c r="Q191" s="87" t="str">
        <f t="shared" si="229"/>
        <v>нд</v>
      </c>
      <c r="R191" s="42" t="str">
        <f t="shared" ref="R191" si="279">IF(NOT(SUM(R192,R203)=0),SUM(R192,R203),"нд")</f>
        <v>нд</v>
      </c>
      <c r="S191" s="87" t="str">
        <f t="shared" si="231"/>
        <v>нд</v>
      </c>
      <c r="T191" s="42" t="str">
        <f t="shared" ref="T191" si="280">IF(NOT(SUM(T192,T203)=0),SUM(T192,T203),"нд")</f>
        <v>нд</v>
      </c>
      <c r="U191" s="71">
        <f t="shared" si="224"/>
        <v>0</v>
      </c>
      <c r="V191" s="42" t="str">
        <f t="shared" ref="V191" si="281">IF(NOT(SUM(V192,V203)=0),SUM(V192,V203),"нд")</f>
        <v>нд</v>
      </c>
      <c r="W191" s="88" t="str">
        <f t="shared" si="234"/>
        <v>нд</v>
      </c>
      <c r="X191" s="242"/>
    </row>
    <row r="192" spans="1:24">
      <c r="A192" s="110" t="s">
        <v>354</v>
      </c>
      <c r="B192" s="5" t="s">
        <v>29</v>
      </c>
      <c r="C192" s="165" t="s">
        <v>23</v>
      </c>
      <c r="D192" s="160">
        <f t="shared" ref="D192:M192" si="282">IF(NOT(SUM(D193:D202)=0),SUM(D193:D202),"нд")</f>
        <v>1.2729999999999999</v>
      </c>
      <c r="E192" s="49" t="str">
        <f t="shared" si="282"/>
        <v>нд</v>
      </c>
      <c r="F192" s="49" t="str">
        <f t="shared" si="282"/>
        <v>нд</v>
      </c>
      <c r="G192" s="49">
        <f t="shared" si="282"/>
        <v>1.2729999999999999</v>
      </c>
      <c r="H192" s="49" t="str">
        <f t="shared" si="282"/>
        <v>нд</v>
      </c>
      <c r="I192" s="49">
        <f t="shared" si="282"/>
        <v>1.2729999999999999</v>
      </c>
      <c r="J192" s="49" t="str">
        <f t="shared" si="282"/>
        <v>нд</v>
      </c>
      <c r="K192" s="49" t="str">
        <f t="shared" si="282"/>
        <v>нд</v>
      </c>
      <c r="L192" s="49">
        <f t="shared" ref="L192:N192" si="283">IF(NOT(SUM(L193:L202)=0),SUM(L193:L202),"нд")</f>
        <v>1.2729999999999999</v>
      </c>
      <c r="M192" s="201" t="str">
        <f t="shared" si="282"/>
        <v>нд</v>
      </c>
      <c r="N192" s="136" t="str">
        <f t="shared" si="283"/>
        <v>нд</v>
      </c>
      <c r="O192" s="90" t="str">
        <f t="shared" si="227"/>
        <v>нд</v>
      </c>
      <c r="P192" s="89" t="str">
        <f t="shared" ref="P192" si="284">IF(NOT(SUM(P193:P202)=0),SUM(P193:P202),"нд")</f>
        <v>нд</v>
      </c>
      <c r="Q192" s="90" t="str">
        <f t="shared" si="229"/>
        <v>нд</v>
      </c>
      <c r="R192" s="89" t="str">
        <f t="shared" ref="R192" si="285">IF(NOT(SUM(R193:R202)=0),SUM(R193:R202),"нд")</f>
        <v>нд</v>
      </c>
      <c r="S192" s="90" t="str">
        <f t="shared" si="231"/>
        <v>нд</v>
      </c>
      <c r="T192" s="89" t="str">
        <f t="shared" ref="T192" si="286">IF(NOT(SUM(T193:T202)=0),SUM(T193:T202),"нд")</f>
        <v>нд</v>
      </c>
      <c r="U192" s="71">
        <f t="shared" si="224"/>
        <v>0</v>
      </c>
      <c r="V192" s="89" t="str">
        <f t="shared" ref="V192" si="287">IF(NOT(SUM(V193:V202)=0),SUM(V193:V202),"нд")</f>
        <v>нд</v>
      </c>
      <c r="W192" s="92" t="str">
        <f t="shared" si="234"/>
        <v>нд</v>
      </c>
      <c r="X192" s="242"/>
    </row>
    <row r="193" spans="1:24">
      <c r="A193" s="123" t="s">
        <v>355</v>
      </c>
      <c r="B193" s="7" t="s">
        <v>99</v>
      </c>
      <c r="C193" s="174" t="s">
        <v>100</v>
      </c>
      <c r="D193" s="195" t="str">
        <f t="shared" ref="D193:D200" si="288">IF(NOT(SUM(E193,F193,G193,H193)=0),SUM(E193,F193,G193,H193),"нд")</f>
        <v>нд</v>
      </c>
      <c r="E193" s="50" t="s">
        <v>24</v>
      </c>
      <c r="F193" s="50" t="s">
        <v>24</v>
      </c>
      <c r="G193" s="50" t="s">
        <v>24</v>
      </c>
      <c r="H193" s="50" t="s">
        <v>24</v>
      </c>
      <c r="I193" s="44" t="str">
        <f t="shared" ref="I193:I200" si="289">IF(NOT(SUM(J193,K193,L193,M193)=0),SUM(J193,K193,L193,M193),"нд")</f>
        <v>нд</v>
      </c>
      <c r="J193" s="50" t="s">
        <v>24</v>
      </c>
      <c r="K193" s="50" t="s">
        <v>24</v>
      </c>
      <c r="L193" s="50" t="s">
        <v>24</v>
      </c>
      <c r="M193" s="202" t="s">
        <v>24</v>
      </c>
      <c r="N193" s="77" t="str">
        <f t="shared" ref="N193:N202" si="290">IF(NOT(SUM(P193,R193,T193,V193)=0),SUM(P193,R193,T193,V193),"нд")</f>
        <v>нд</v>
      </c>
      <c r="O193" s="69" t="str">
        <f t="shared" si="227"/>
        <v>нд</v>
      </c>
      <c r="P193" s="70" t="str">
        <f t="shared" ref="P193:P202" si="291">IF(SUM(H193)-SUM(C193)=0,"нд",SUM(H193)-SUM(C193))</f>
        <v>нд</v>
      </c>
      <c r="Q193" s="69" t="str">
        <f t="shared" si="229"/>
        <v>нд</v>
      </c>
      <c r="R193" s="70" t="str">
        <f t="shared" ref="R193:R202" si="292">IF(SUM(J193)-SUM(E193)=0,"нд",SUM(J193)-SUM(E193))</f>
        <v>нд</v>
      </c>
      <c r="S193" s="69" t="str">
        <f t="shared" si="231"/>
        <v>нд</v>
      </c>
      <c r="T193" s="70" t="str">
        <f t="shared" ref="T193:T202" si="293">IF(SUM(L193)-SUM(G193)=0,"нд",SUM(L193)-SUM(G193))</f>
        <v>нд</v>
      </c>
      <c r="U193" s="71" t="str">
        <f t="shared" si="224"/>
        <v>нд</v>
      </c>
      <c r="V193" s="70" t="str">
        <f t="shared" ref="V193:V202" si="294">IF(SUM(M193)-SUM(H193)=0,"нд",SUM(M193)-SUM(H193))</f>
        <v>нд</v>
      </c>
      <c r="W193" s="74" t="str">
        <f t="shared" si="234"/>
        <v>нд</v>
      </c>
      <c r="X193" s="242"/>
    </row>
    <row r="194" spans="1:24">
      <c r="A194" s="123" t="s">
        <v>356</v>
      </c>
      <c r="B194" s="7" t="s">
        <v>101</v>
      </c>
      <c r="C194" s="174" t="s">
        <v>102</v>
      </c>
      <c r="D194" s="195" t="str">
        <f t="shared" si="288"/>
        <v>нд</v>
      </c>
      <c r="E194" s="50" t="s">
        <v>24</v>
      </c>
      <c r="F194" s="50" t="s">
        <v>24</v>
      </c>
      <c r="G194" s="50" t="s">
        <v>24</v>
      </c>
      <c r="H194" s="50" t="s">
        <v>24</v>
      </c>
      <c r="I194" s="44" t="str">
        <f t="shared" si="289"/>
        <v>нд</v>
      </c>
      <c r="J194" s="50" t="s">
        <v>24</v>
      </c>
      <c r="K194" s="50" t="s">
        <v>24</v>
      </c>
      <c r="L194" s="50" t="s">
        <v>24</v>
      </c>
      <c r="M194" s="202" t="s">
        <v>24</v>
      </c>
      <c r="N194" s="77" t="str">
        <f t="shared" si="290"/>
        <v>нд</v>
      </c>
      <c r="O194" s="69" t="str">
        <f t="shared" si="227"/>
        <v>нд</v>
      </c>
      <c r="P194" s="70" t="str">
        <f t="shared" si="291"/>
        <v>нд</v>
      </c>
      <c r="Q194" s="69" t="str">
        <f t="shared" si="229"/>
        <v>нд</v>
      </c>
      <c r="R194" s="70" t="str">
        <f t="shared" si="292"/>
        <v>нд</v>
      </c>
      <c r="S194" s="69" t="str">
        <f t="shared" si="231"/>
        <v>нд</v>
      </c>
      <c r="T194" s="70" t="str">
        <f t="shared" si="293"/>
        <v>нд</v>
      </c>
      <c r="U194" s="71" t="str">
        <f t="shared" si="224"/>
        <v>нд</v>
      </c>
      <c r="V194" s="70" t="str">
        <f t="shared" si="294"/>
        <v>нд</v>
      </c>
      <c r="W194" s="74" t="str">
        <f t="shared" si="234"/>
        <v>нд</v>
      </c>
      <c r="X194" s="242"/>
    </row>
    <row r="195" spans="1:24">
      <c r="A195" s="123" t="s">
        <v>357</v>
      </c>
      <c r="B195" s="7" t="s">
        <v>103</v>
      </c>
      <c r="C195" s="174" t="s">
        <v>104</v>
      </c>
      <c r="D195" s="195" t="str">
        <f t="shared" si="288"/>
        <v>нд</v>
      </c>
      <c r="E195" s="50" t="s">
        <v>24</v>
      </c>
      <c r="F195" s="50" t="s">
        <v>24</v>
      </c>
      <c r="G195" s="50" t="s">
        <v>24</v>
      </c>
      <c r="H195" s="50" t="s">
        <v>24</v>
      </c>
      <c r="I195" s="44" t="str">
        <f t="shared" si="289"/>
        <v>нд</v>
      </c>
      <c r="J195" s="50" t="s">
        <v>24</v>
      </c>
      <c r="K195" s="50" t="s">
        <v>24</v>
      </c>
      <c r="L195" s="50" t="s">
        <v>24</v>
      </c>
      <c r="M195" s="202" t="s">
        <v>24</v>
      </c>
      <c r="N195" s="77" t="str">
        <f t="shared" si="290"/>
        <v>нд</v>
      </c>
      <c r="O195" s="69" t="str">
        <f t="shared" si="227"/>
        <v>нд</v>
      </c>
      <c r="P195" s="70" t="str">
        <f t="shared" si="291"/>
        <v>нд</v>
      </c>
      <c r="Q195" s="69" t="str">
        <f t="shared" si="229"/>
        <v>нд</v>
      </c>
      <c r="R195" s="70" t="str">
        <f t="shared" si="292"/>
        <v>нд</v>
      </c>
      <c r="S195" s="69" t="str">
        <f t="shared" si="231"/>
        <v>нд</v>
      </c>
      <c r="T195" s="70" t="str">
        <f t="shared" si="293"/>
        <v>нд</v>
      </c>
      <c r="U195" s="71" t="str">
        <f t="shared" si="224"/>
        <v>нд</v>
      </c>
      <c r="V195" s="70" t="str">
        <f t="shared" si="294"/>
        <v>нд</v>
      </c>
      <c r="W195" s="74" t="str">
        <f t="shared" si="234"/>
        <v>нд</v>
      </c>
      <c r="X195" s="242"/>
    </row>
    <row r="196" spans="1:24">
      <c r="A196" s="123" t="s">
        <v>358</v>
      </c>
      <c r="B196" s="7" t="s">
        <v>105</v>
      </c>
      <c r="C196" s="174" t="s">
        <v>106</v>
      </c>
      <c r="D196" s="195" t="str">
        <f t="shared" si="288"/>
        <v>нд</v>
      </c>
      <c r="E196" s="51" t="s">
        <v>24</v>
      </c>
      <c r="F196" s="51" t="s">
        <v>24</v>
      </c>
      <c r="G196" s="51" t="s">
        <v>24</v>
      </c>
      <c r="H196" s="51" t="s">
        <v>24</v>
      </c>
      <c r="I196" s="44" t="str">
        <f t="shared" si="289"/>
        <v>нд</v>
      </c>
      <c r="J196" s="51" t="s">
        <v>24</v>
      </c>
      <c r="K196" s="51" t="s">
        <v>24</v>
      </c>
      <c r="L196" s="51" t="s">
        <v>24</v>
      </c>
      <c r="M196" s="208" t="s">
        <v>24</v>
      </c>
      <c r="N196" s="77" t="str">
        <f t="shared" si="290"/>
        <v>нд</v>
      </c>
      <c r="O196" s="69" t="str">
        <f t="shared" si="227"/>
        <v>нд</v>
      </c>
      <c r="P196" s="70" t="str">
        <f t="shared" si="291"/>
        <v>нд</v>
      </c>
      <c r="Q196" s="69" t="str">
        <f t="shared" si="229"/>
        <v>нд</v>
      </c>
      <c r="R196" s="70" t="str">
        <f t="shared" si="292"/>
        <v>нд</v>
      </c>
      <c r="S196" s="69" t="str">
        <f t="shared" si="231"/>
        <v>нд</v>
      </c>
      <c r="T196" s="70" t="str">
        <f t="shared" si="293"/>
        <v>нд</v>
      </c>
      <c r="U196" s="71" t="str">
        <f t="shared" si="224"/>
        <v>нд</v>
      </c>
      <c r="V196" s="70" t="str">
        <f t="shared" si="294"/>
        <v>нд</v>
      </c>
      <c r="W196" s="74" t="str">
        <f t="shared" si="234"/>
        <v>нд</v>
      </c>
      <c r="X196" s="242"/>
    </row>
    <row r="197" spans="1:24">
      <c r="A197" s="123" t="s">
        <v>359</v>
      </c>
      <c r="B197" s="7" t="s">
        <v>107</v>
      </c>
      <c r="C197" s="174" t="s">
        <v>108</v>
      </c>
      <c r="D197" s="195" t="str">
        <f t="shared" si="288"/>
        <v>нд</v>
      </c>
      <c r="E197" s="51" t="s">
        <v>24</v>
      </c>
      <c r="F197" s="51" t="s">
        <v>24</v>
      </c>
      <c r="G197" s="51" t="s">
        <v>24</v>
      </c>
      <c r="H197" s="51" t="s">
        <v>24</v>
      </c>
      <c r="I197" s="44" t="str">
        <f t="shared" si="289"/>
        <v>нд</v>
      </c>
      <c r="J197" s="51" t="s">
        <v>24</v>
      </c>
      <c r="K197" s="51" t="s">
        <v>24</v>
      </c>
      <c r="L197" s="51" t="s">
        <v>24</v>
      </c>
      <c r="M197" s="208" t="s">
        <v>24</v>
      </c>
      <c r="N197" s="77" t="str">
        <f t="shared" si="290"/>
        <v>нд</v>
      </c>
      <c r="O197" s="69" t="str">
        <f t="shared" si="227"/>
        <v>нд</v>
      </c>
      <c r="P197" s="70" t="str">
        <f t="shared" si="291"/>
        <v>нд</v>
      </c>
      <c r="Q197" s="69" t="str">
        <f t="shared" si="229"/>
        <v>нд</v>
      </c>
      <c r="R197" s="70" t="str">
        <f t="shared" si="292"/>
        <v>нд</v>
      </c>
      <c r="S197" s="69" t="str">
        <f t="shared" si="231"/>
        <v>нд</v>
      </c>
      <c r="T197" s="70" t="str">
        <f t="shared" si="293"/>
        <v>нд</v>
      </c>
      <c r="U197" s="71" t="str">
        <f t="shared" si="224"/>
        <v>нд</v>
      </c>
      <c r="V197" s="70" t="str">
        <f t="shared" si="294"/>
        <v>нд</v>
      </c>
      <c r="W197" s="74" t="str">
        <f t="shared" si="234"/>
        <v>нд</v>
      </c>
      <c r="X197" s="242"/>
    </row>
    <row r="198" spans="1:24" ht="31.5">
      <c r="A198" s="123" t="s">
        <v>360</v>
      </c>
      <c r="B198" s="7" t="s">
        <v>109</v>
      </c>
      <c r="C198" s="174" t="s">
        <v>110</v>
      </c>
      <c r="D198" s="195" t="str">
        <f t="shared" si="288"/>
        <v>нд</v>
      </c>
      <c r="E198" s="51" t="s">
        <v>24</v>
      </c>
      <c r="F198" s="51" t="s">
        <v>24</v>
      </c>
      <c r="G198" s="51" t="s">
        <v>24</v>
      </c>
      <c r="H198" s="51" t="s">
        <v>24</v>
      </c>
      <c r="I198" s="44" t="str">
        <f t="shared" si="289"/>
        <v>нд</v>
      </c>
      <c r="J198" s="51" t="s">
        <v>24</v>
      </c>
      <c r="K198" s="51" t="s">
        <v>24</v>
      </c>
      <c r="L198" s="51" t="s">
        <v>24</v>
      </c>
      <c r="M198" s="208" t="s">
        <v>24</v>
      </c>
      <c r="N198" s="77" t="str">
        <f t="shared" si="290"/>
        <v>нд</v>
      </c>
      <c r="O198" s="69" t="str">
        <f t="shared" si="227"/>
        <v>нд</v>
      </c>
      <c r="P198" s="70" t="str">
        <f t="shared" si="291"/>
        <v>нд</v>
      </c>
      <c r="Q198" s="69" t="str">
        <f t="shared" si="229"/>
        <v>нд</v>
      </c>
      <c r="R198" s="70" t="str">
        <f t="shared" si="292"/>
        <v>нд</v>
      </c>
      <c r="S198" s="69" t="str">
        <f t="shared" si="231"/>
        <v>нд</v>
      </c>
      <c r="T198" s="70" t="str">
        <f t="shared" si="293"/>
        <v>нд</v>
      </c>
      <c r="U198" s="71" t="str">
        <f t="shared" si="224"/>
        <v>нд</v>
      </c>
      <c r="V198" s="70" t="str">
        <f t="shared" si="294"/>
        <v>нд</v>
      </c>
      <c r="W198" s="74" t="str">
        <f t="shared" si="234"/>
        <v>нд</v>
      </c>
      <c r="X198" s="242"/>
    </row>
    <row r="199" spans="1:24">
      <c r="A199" s="123" t="s">
        <v>361</v>
      </c>
      <c r="B199" s="7" t="s">
        <v>111</v>
      </c>
      <c r="C199" s="174" t="s">
        <v>112</v>
      </c>
      <c r="D199" s="195" t="str">
        <f t="shared" si="288"/>
        <v>нд</v>
      </c>
      <c r="E199" s="51" t="s">
        <v>24</v>
      </c>
      <c r="F199" s="51" t="s">
        <v>24</v>
      </c>
      <c r="G199" s="51" t="s">
        <v>24</v>
      </c>
      <c r="H199" s="51" t="s">
        <v>24</v>
      </c>
      <c r="I199" s="44" t="str">
        <f t="shared" si="289"/>
        <v>нд</v>
      </c>
      <c r="J199" s="51" t="s">
        <v>24</v>
      </c>
      <c r="K199" s="51" t="s">
        <v>24</v>
      </c>
      <c r="L199" s="51" t="s">
        <v>24</v>
      </c>
      <c r="M199" s="208" t="s">
        <v>24</v>
      </c>
      <c r="N199" s="77" t="str">
        <f t="shared" si="290"/>
        <v>нд</v>
      </c>
      <c r="O199" s="69" t="str">
        <f t="shared" si="227"/>
        <v>нд</v>
      </c>
      <c r="P199" s="70" t="str">
        <f t="shared" si="291"/>
        <v>нд</v>
      </c>
      <c r="Q199" s="69" t="str">
        <f t="shared" si="229"/>
        <v>нд</v>
      </c>
      <c r="R199" s="70" t="str">
        <f t="shared" si="292"/>
        <v>нд</v>
      </c>
      <c r="S199" s="69" t="str">
        <f t="shared" si="231"/>
        <v>нд</v>
      </c>
      <c r="T199" s="70" t="str">
        <f t="shared" si="293"/>
        <v>нд</v>
      </c>
      <c r="U199" s="71" t="str">
        <f t="shared" si="224"/>
        <v>нд</v>
      </c>
      <c r="V199" s="70" t="str">
        <f t="shared" si="294"/>
        <v>нд</v>
      </c>
      <c r="W199" s="74" t="str">
        <f t="shared" si="234"/>
        <v>нд</v>
      </c>
      <c r="X199" s="242"/>
    </row>
    <row r="200" spans="1:24">
      <c r="A200" s="123" t="s">
        <v>362</v>
      </c>
      <c r="B200" s="7" t="s">
        <v>113</v>
      </c>
      <c r="C200" s="174" t="s">
        <v>114</v>
      </c>
      <c r="D200" s="195" t="str">
        <f t="shared" si="288"/>
        <v>нд</v>
      </c>
      <c r="E200" s="51" t="s">
        <v>24</v>
      </c>
      <c r="F200" s="51" t="s">
        <v>24</v>
      </c>
      <c r="G200" s="51" t="s">
        <v>24</v>
      </c>
      <c r="H200" s="51" t="s">
        <v>24</v>
      </c>
      <c r="I200" s="44" t="str">
        <f t="shared" si="289"/>
        <v>нд</v>
      </c>
      <c r="J200" s="51" t="s">
        <v>24</v>
      </c>
      <c r="K200" s="51" t="s">
        <v>24</v>
      </c>
      <c r="L200" s="51" t="s">
        <v>24</v>
      </c>
      <c r="M200" s="208" t="s">
        <v>24</v>
      </c>
      <c r="N200" s="77" t="str">
        <f t="shared" si="290"/>
        <v>нд</v>
      </c>
      <c r="O200" s="69" t="str">
        <f t="shared" si="227"/>
        <v>нд</v>
      </c>
      <c r="P200" s="70" t="str">
        <f t="shared" si="291"/>
        <v>нд</v>
      </c>
      <c r="Q200" s="69" t="str">
        <f t="shared" si="229"/>
        <v>нд</v>
      </c>
      <c r="R200" s="70" t="str">
        <f t="shared" si="292"/>
        <v>нд</v>
      </c>
      <c r="S200" s="69" t="str">
        <f t="shared" si="231"/>
        <v>нд</v>
      </c>
      <c r="T200" s="70" t="str">
        <f t="shared" si="293"/>
        <v>нд</v>
      </c>
      <c r="U200" s="71" t="str">
        <f t="shared" si="224"/>
        <v>нд</v>
      </c>
      <c r="V200" s="70" t="str">
        <f t="shared" si="294"/>
        <v>нд</v>
      </c>
      <c r="W200" s="74" t="str">
        <f t="shared" si="234"/>
        <v>нд</v>
      </c>
      <c r="X200" s="242"/>
    </row>
    <row r="201" spans="1:24">
      <c r="A201" s="123" t="s">
        <v>363</v>
      </c>
      <c r="B201" s="6" t="s">
        <v>115</v>
      </c>
      <c r="C201" s="175" t="s">
        <v>116</v>
      </c>
      <c r="D201" s="195" t="str">
        <f>IF(NOT(SUM(E201,F201,G201,H201)=0),SUM(E201,F201,G201,H201),"нд")</f>
        <v>нд</v>
      </c>
      <c r="E201" s="51" t="s">
        <v>24</v>
      </c>
      <c r="F201" s="51" t="s">
        <v>24</v>
      </c>
      <c r="G201" s="51" t="s">
        <v>24</v>
      </c>
      <c r="H201" s="51" t="s">
        <v>24</v>
      </c>
      <c r="I201" s="44" t="str">
        <f>IF(NOT(SUM(J201,K201,L201,M201)=0),SUM(J201,K201,L201,M201),"нд")</f>
        <v>нд</v>
      </c>
      <c r="J201" s="51" t="s">
        <v>24</v>
      </c>
      <c r="K201" s="51" t="s">
        <v>24</v>
      </c>
      <c r="L201" s="51" t="s">
        <v>24</v>
      </c>
      <c r="M201" s="208" t="s">
        <v>24</v>
      </c>
      <c r="N201" s="77" t="str">
        <f t="shared" si="290"/>
        <v>нд</v>
      </c>
      <c r="O201" s="69" t="str">
        <f t="shared" si="227"/>
        <v>нд</v>
      </c>
      <c r="P201" s="70" t="str">
        <f t="shared" si="291"/>
        <v>нд</v>
      </c>
      <c r="Q201" s="69" t="str">
        <f t="shared" si="229"/>
        <v>нд</v>
      </c>
      <c r="R201" s="70" t="str">
        <f t="shared" si="292"/>
        <v>нд</v>
      </c>
      <c r="S201" s="69" t="str">
        <f t="shared" si="231"/>
        <v>нд</v>
      </c>
      <c r="T201" s="70" t="str">
        <f t="shared" si="293"/>
        <v>нд</v>
      </c>
      <c r="U201" s="71" t="str">
        <f t="shared" si="224"/>
        <v>нд</v>
      </c>
      <c r="V201" s="70" t="str">
        <f t="shared" si="294"/>
        <v>нд</v>
      </c>
      <c r="W201" s="74" t="str">
        <f t="shared" si="234"/>
        <v>нд</v>
      </c>
      <c r="X201" s="242"/>
    </row>
    <row r="202" spans="1:24">
      <c r="A202" s="124" t="s">
        <v>429</v>
      </c>
      <c r="B202" s="35" t="s">
        <v>430</v>
      </c>
      <c r="C202" s="184" t="s">
        <v>431</v>
      </c>
      <c r="D202" s="206">
        <f>IF(NOT(SUM(E202,F202,G202,H202)=0),SUM(E202,F202,G202,H202),"нд")</f>
        <v>1.2729999999999999</v>
      </c>
      <c r="E202" s="61" t="s">
        <v>24</v>
      </c>
      <c r="F202" s="61" t="s">
        <v>24</v>
      </c>
      <c r="G202" s="66">
        <v>1.2729999999999999</v>
      </c>
      <c r="H202" s="61" t="s">
        <v>24</v>
      </c>
      <c r="I202" s="55">
        <f>IF(NOT(SUM(J202,K202,L202,M202)=0),SUM(J202,K202,L202,M202),"нд")</f>
        <v>1.2729999999999999</v>
      </c>
      <c r="J202" s="61" t="s">
        <v>24</v>
      </c>
      <c r="K202" s="61" t="s">
        <v>24</v>
      </c>
      <c r="L202" s="66">
        <v>1.2729999999999999</v>
      </c>
      <c r="M202" s="213" t="s">
        <v>24</v>
      </c>
      <c r="N202" s="77" t="str">
        <f t="shared" si="290"/>
        <v>нд</v>
      </c>
      <c r="O202" s="69" t="str">
        <f t="shared" si="227"/>
        <v>нд</v>
      </c>
      <c r="P202" s="70" t="str">
        <f t="shared" si="291"/>
        <v>нд</v>
      </c>
      <c r="Q202" s="69" t="str">
        <f t="shared" si="229"/>
        <v>нд</v>
      </c>
      <c r="R202" s="70" t="str">
        <f t="shared" si="292"/>
        <v>нд</v>
      </c>
      <c r="S202" s="69" t="str">
        <f t="shared" si="231"/>
        <v>нд</v>
      </c>
      <c r="T202" s="70" t="str">
        <f t="shared" si="293"/>
        <v>нд</v>
      </c>
      <c r="U202" s="71">
        <f t="shared" si="224"/>
        <v>0</v>
      </c>
      <c r="V202" s="70" t="str">
        <f t="shared" si="294"/>
        <v>нд</v>
      </c>
      <c r="W202" s="74" t="str">
        <f t="shared" si="234"/>
        <v>нд</v>
      </c>
      <c r="X202" s="242"/>
    </row>
    <row r="203" spans="1:24">
      <c r="A203" s="111" t="s">
        <v>364</v>
      </c>
      <c r="B203" s="9" t="s">
        <v>65</v>
      </c>
      <c r="C203" s="166" t="s">
        <v>23</v>
      </c>
      <c r="D203" s="156" t="str">
        <f t="shared" ref="D203:M203" si="295">IF(NOT(SUM(D204:D207)=0),SUM(D204:D207),"нд")</f>
        <v>нд</v>
      </c>
      <c r="E203" s="39" t="str">
        <f t="shared" si="295"/>
        <v>нд</v>
      </c>
      <c r="F203" s="39" t="str">
        <f t="shared" si="295"/>
        <v>нд</v>
      </c>
      <c r="G203" s="39" t="str">
        <f t="shared" si="295"/>
        <v>нд</v>
      </c>
      <c r="H203" s="39" t="str">
        <f t="shared" si="295"/>
        <v>нд</v>
      </c>
      <c r="I203" s="39" t="str">
        <f t="shared" si="295"/>
        <v>нд</v>
      </c>
      <c r="J203" s="39" t="str">
        <f t="shared" si="295"/>
        <v>нд</v>
      </c>
      <c r="K203" s="39" t="str">
        <f t="shared" si="295"/>
        <v>нд</v>
      </c>
      <c r="L203" s="39" t="str">
        <f t="shared" ref="L203:V203" si="296">IF(NOT(SUM(L204:L207)=0),SUM(L204:L207),"нд")</f>
        <v>нд</v>
      </c>
      <c r="M203" s="190" t="str">
        <f t="shared" si="295"/>
        <v>нд</v>
      </c>
      <c r="N203" s="155" t="str">
        <f t="shared" si="296"/>
        <v>нд</v>
      </c>
      <c r="O203" s="84" t="str">
        <f t="shared" si="227"/>
        <v>нд</v>
      </c>
      <c r="P203" s="93" t="str">
        <f t="shared" si="296"/>
        <v>нд</v>
      </c>
      <c r="Q203" s="84" t="str">
        <f t="shared" si="229"/>
        <v>нд</v>
      </c>
      <c r="R203" s="93" t="str">
        <f t="shared" si="296"/>
        <v>нд</v>
      </c>
      <c r="S203" s="84" t="str">
        <f t="shared" si="231"/>
        <v>нд</v>
      </c>
      <c r="T203" s="93" t="str">
        <f t="shared" si="296"/>
        <v>нд</v>
      </c>
      <c r="U203" s="71" t="str">
        <f t="shared" si="224"/>
        <v>нд</v>
      </c>
      <c r="V203" s="93" t="str">
        <f t="shared" si="296"/>
        <v>нд</v>
      </c>
      <c r="W203" s="86" t="str">
        <f t="shared" si="234"/>
        <v>нд</v>
      </c>
      <c r="X203" s="242"/>
    </row>
    <row r="204" spans="1:24" ht="31.5">
      <c r="A204" s="123" t="s">
        <v>365</v>
      </c>
      <c r="B204" s="7" t="s">
        <v>117</v>
      </c>
      <c r="C204" s="174" t="s">
        <v>118</v>
      </c>
      <c r="D204" s="195" t="str">
        <f>IF(NOT(SUM(E204,F204,G204,H204)=0),SUM(E204,F204,G204,H204),"нд")</f>
        <v>нд</v>
      </c>
      <c r="E204" s="51" t="s">
        <v>24</v>
      </c>
      <c r="F204" s="51" t="s">
        <v>24</v>
      </c>
      <c r="G204" s="51" t="s">
        <v>24</v>
      </c>
      <c r="H204" s="51" t="s">
        <v>24</v>
      </c>
      <c r="I204" s="44" t="str">
        <f>IF(NOT(SUM(J204,K204,L204,M204)=0),SUM(J204,K204,L204,M204),"нд")</f>
        <v>нд</v>
      </c>
      <c r="J204" s="51" t="s">
        <v>24</v>
      </c>
      <c r="K204" s="51" t="s">
        <v>24</v>
      </c>
      <c r="L204" s="51" t="s">
        <v>24</v>
      </c>
      <c r="M204" s="208" t="s">
        <v>24</v>
      </c>
      <c r="N204" s="77" t="str">
        <f>IF(NOT(SUM(P204,R204,T204,V204)=0),SUM(P204,R204,T204,V204),"нд")</f>
        <v>нд</v>
      </c>
      <c r="O204" s="69" t="str">
        <f t="shared" si="227"/>
        <v>нд</v>
      </c>
      <c r="P204" s="70" t="str">
        <f>IF(SUM(H204)-SUM(C204)=0,"нд",SUM(H204)-SUM(C204))</f>
        <v>нд</v>
      </c>
      <c r="Q204" s="69" t="str">
        <f t="shared" si="229"/>
        <v>нд</v>
      </c>
      <c r="R204" s="70" t="str">
        <f>IF(SUM(J204)-SUM(E204)=0,"нд",SUM(J204)-SUM(E204))</f>
        <v>нд</v>
      </c>
      <c r="S204" s="69" t="str">
        <f t="shared" si="231"/>
        <v>нд</v>
      </c>
      <c r="T204" s="70" t="str">
        <f>IF(SUM(L204)-SUM(G204)=0,"нд",SUM(L204)-SUM(G204))</f>
        <v>нд</v>
      </c>
      <c r="U204" s="71" t="str">
        <f t="shared" si="224"/>
        <v>нд</v>
      </c>
      <c r="V204" s="70" t="str">
        <f>IF(SUM(M204)-SUM(H204)=0,"нд",SUM(M204)-SUM(H204))</f>
        <v>нд</v>
      </c>
      <c r="W204" s="74" t="str">
        <f t="shared" si="234"/>
        <v>нд</v>
      </c>
      <c r="X204" s="242"/>
    </row>
    <row r="205" spans="1:24">
      <c r="A205" s="123" t="s">
        <v>366</v>
      </c>
      <c r="B205" s="7" t="s">
        <v>119</v>
      </c>
      <c r="C205" s="174" t="s">
        <v>120</v>
      </c>
      <c r="D205" s="195" t="str">
        <f>IF(NOT(SUM(E205,F205,G205,H205)=0),SUM(E205,F205,G205,H205),"нд")</f>
        <v>нд</v>
      </c>
      <c r="E205" s="51" t="s">
        <v>24</v>
      </c>
      <c r="F205" s="51" t="s">
        <v>24</v>
      </c>
      <c r="G205" s="51" t="s">
        <v>24</v>
      </c>
      <c r="H205" s="51" t="s">
        <v>24</v>
      </c>
      <c r="I205" s="44" t="str">
        <f>IF(NOT(SUM(J205,K205,L205,M205)=0),SUM(J205,K205,L205,M205),"нд")</f>
        <v>нд</v>
      </c>
      <c r="J205" s="51" t="s">
        <v>24</v>
      </c>
      <c r="K205" s="51" t="s">
        <v>24</v>
      </c>
      <c r="L205" s="51" t="s">
        <v>24</v>
      </c>
      <c r="M205" s="208" t="s">
        <v>24</v>
      </c>
      <c r="N205" s="77" t="str">
        <f>IF(NOT(SUM(P205,R205,T205,V205)=0),SUM(P205,R205,T205,V205),"нд")</f>
        <v>нд</v>
      </c>
      <c r="O205" s="69" t="str">
        <f t="shared" si="227"/>
        <v>нд</v>
      </c>
      <c r="P205" s="70" t="str">
        <f>IF(SUM(H205)-SUM(C205)=0,"нд",SUM(H205)-SUM(C205))</f>
        <v>нд</v>
      </c>
      <c r="Q205" s="69" t="str">
        <f t="shared" si="229"/>
        <v>нд</v>
      </c>
      <c r="R205" s="70" t="str">
        <f>IF(SUM(J205)-SUM(E205)=0,"нд",SUM(J205)-SUM(E205))</f>
        <v>нд</v>
      </c>
      <c r="S205" s="69" t="str">
        <f t="shared" si="231"/>
        <v>нд</v>
      </c>
      <c r="T205" s="70" t="str">
        <f>IF(SUM(L205)-SUM(G205)=0,"нд",SUM(L205)-SUM(G205))</f>
        <v>нд</v>
      </c>
      <c r="U205" s="71" t="str">
        <f t="shared" si="224"/>
        <v>нд</v>
      </c>
      <c r="V205" s="70" t="str">
        <f>IF(SUM(M205)-SUM(H205)=0,"нд",SUM(M205)-SUM(H205))</f>
        <v>нд</v>
      </c>
      <c r="W205" s="74" t="str">
        <f t="shared" si="234"/>
        <v>нд</v>
      </c>
      <c r="X205" s="242"/>
    </row>
    <row r="206" spans="1:24" ht="31.5">
      <c r="A206" s="123" t="s">
        <v>367</v>
      </c>
      <c r="B206" s="7" t="s">
        <v>121</v>
      </c>
      <c r="C206" s="174" t="s">
        <v>122</v>
      </c>
      <c r="D206" s="195" t="str">
        <f>IF(NOT(SUM(E206,F206,G206,H206)=0),SUM(E206,F206,G206,H206),"нд")</f>
        <v>нд</v>
      </c>
      <c r="E206" s="51" t="s">
        <v>24</v>
      </c>
      <c r="F206" s="51" t="s">
        <v>24</v>
      </c>
      <c r="G206" s="51" t="s">
        <v>24</v>
      </c>
      <c r="H206" s="51" t="s">
        <v>24</v>
      </c>
      <c r="I206" s="44" t="str">
        <f>IF(NOT(SUM(J206,K206,L206,M206)=0),SUM(J206,K206,L206,M206),"нд")</f>
        <v>нд</v>
      </c>
      <c r="J206" s="51" t="s">
        <v>24</v>
      </c>
      <c r="K206" s="51" t="s">
        <v>24</v>
      </c>
      <c r="L206" s="51" t="s">
        <v>24</v>
      </c>
      <c r="M206" s="208" t="s">
        <v>24</v>
      </c>
      <c r="N206" s="77" t="str">
        <f>IF(NOT(SUM(P206,R206,T206,V206)=0),SUM(P206,R206,T206,V206),"нд")</f>
        <v>нд</v>
      </c>
      <c r="O206" s="69" t="str">
        <f t="shared" si="227"/>
        <v>нд</v>
      </c>
      <c r="P206" s="70" t="str">
        <f>IF(SUM(H206)-SUM(C206)=0,"нд",SUM(H206)-SUM(C206))</f>
        <v>нд</v>
      </c>
      <c r="Q206" s="69" t="str">
        <f t="shared" si="229"/>
        <v>нд</v>
      </c>
      <c r="R206" s="70" t="str">
        <f>IF(SUM(J206)-SUM(E206)=0,"нд",SUM(J206)-SUM(E206))</f>
        <v>нд</v>
      </c>
      <c r="S206" s="69" t="str">
        <f t="shared" si="231"/>
        <v>нд</v>
      </c>
      <c r="T206" s="70" t="str">
        <f>IF(SUM(L206)-SUM(G206)=0,"нд",SUM(L206)-SUM(G206))</f>
        <v>нд</v>
      </c>
      <c r="U206" s="71" t="str">
        <f t="shared" si="224"/>
        <v>нд</v>
      </c>
      <c r="V206" s="70" t="str">
        <f>IF(SUM(M206)-SUM(H206)=0,"нд",SUM(M206)-SUM(H206))</f>
        <v>нд</v>
      </c>
      <c r="W206" s="74" t="str">
        <f t="shared" si="234"/>
        <v>нд</v>
      </c>
      <c r="X206" s="242"/>
    </row>
    <row r="207" spans="1:24">
      <c r="A207" s="123" t="s">
        <v>368</v>
      </c>
      <c r="B207" s="7" t="s">
        <v>123</v>
      </c>
      <c r="C207" s="174" t="s">
        <v>124</v>
      </c>
      <c r="D207" s="195" t="str">
        <f>IF(NOT(SUM(E207,F207,G207,H207)=0),SUM(E207,F207,G207,H207),"нд")</f>
        <v>нд</v>
      </c>
      <c r="E207" s="51" t="s">
        <v>24</v>
      </c>
      <c r="F207" s="51" t="s">
        <v>24</v>
      </c>
      <c r="G207" s="51" t="s">
        <v>24</v>
      </c>
      <c r="H207" s="51" t="s">
        <v>24</v>
      </c>
      <c r="I207" s="44" t="str">
        <f>IF(NOT(SUM(J207,K207,L207,M207)=0),SUM(J207,K207,L207,M207),"нд")</f>
        <v>нд</v>
      </c>
      <c r="J207" s="51" t="s">
        <v>24</v>
      </c>
      <c r="K207" s="51" t="s">
        <v>24</v>
      </c>
      <c r="L207" s="51" t="s">
        <v>24</v>
      </c>
      <c r="M207" s="208" t="s">
        <v>24</v>
      </c>
      <c r="N207" s="77" t="str">
        <f>IF(NOT(SUM(P207,R207,T207,V207)=0),SUM(P207,R207,T207,V207),"нд")</f>
        <v>нд</v>
      </c>
      <c r="O207" s="69" t="str">
        <f t="shared" si="227"/>
        <v>нд</v>
      </c>
      <c r="P207" s="70" t="str">
        <f>IF(SUM(H207)-SUM(C207)=0,"нд",SUM(H207)-SUM(C207))</f>
        <v>нд</v>
      </c>
      <c r="Q207" s="69" t="str">
        <f t="shared" si="229"/>
        <v>нд</v>
      </c>
      <c r="R207" s="70" t="str">
        <f>IF(SUM(J207)-SUM(E207)=0,"нд",SUM(J207)-SUM(E207))</f>
        <v>нд</v>
      </c>
      <c r="S207" s="69" t="str">
        <f t="shared" si="231"/>
        <v>нд</v>
      </c>
      <c r="T207" s="70" t="str">
        <f>IF(SUM(L207)-SUM(G207)=0,"нд",SUM(L207)-SUM(G207))</f>
        <v>нд</v>
      </c>
      <c r="U207" s="71" t="str">
        <f t="shared" si="224"/>
        <v>нд</v>
      </c>
      <c r="V207" s="70" t="str">
        <f>IF(SUM(M207)-SUM(H207)=0,"нд",SUM(M207)-SUM(H207))</f>
        <v>нд</v>
      </c>
      <c r="W207" s="74" t="str">
        <f t="shared" si="234"/>
        <v>нд</v>
      </c>
      <c r="X207" s="242"/>
    </row>
    <row r="208" spans="1:24">
      <c r="A208" s="114" t="s">
        <v>369</v>
      </c>
      <c r="B208" s="14" t="s">
        <v>125</v>
      </c>
      <c r="C208" s="169" t="s">
        <v>23</v>
      </c>
      <c r="D208" s="157" t="str">
        <f t="shared" ref="D208:M208" si="297">IF(NOT(SUM(D209,D215)=0),SUM(D209,D215),"нд")</f>
        <v>нд</v>
      </c>
      <c r="E208" s="42" t="str">
        <f t="shared" si="297"/>
        <v>нд</v>
      </c>
      <c r="F208" s="42" t="str">
        <f t="shared" si="297"/>
        <v>нд</v>
      </c>
      <c r="G208" s="42" t="str">
        <f t="shared" si="297"/>
        <v>нд</v>
      </c>
      <c r="H208" s="42" t="str">
        <f t="shared" si="297"/>
        <v>нд</v>
      </c>
      <c r="I208" s="42" t="str">
        <f t="shared" si="297"/>
        <v>нд</v>
      </c>
      <c r="J208" s="42" t="str">
        <f t="shared" si="297"/>
        <v>нд</v>
      </c>
      <c r="K208" s="42" t="str">
        <f t="shared" si="297"/>
        <v>нд</v>
      </c>
      <c r="L208" s="42" t="str">
        <f t="shared" ref="L208:N208" si="298">IF(NOT(SUM(L209,L215)=0),SUM(L209,L215),"нд")</f>
        <v>нд</v>
      </c>
      <c r="M208" s="193" t="str">
        <f t="shared" si="297"/>
        <v>нд</v>
      </c>
      <c r="N208" s="157" t="str">
        <f t="shared" si="298"/>
        <v>нд</v>
      </c>
      <c r="O208" s="87" t="str">
        <f t="shared" si="227"/>
        <v>нд</v>
      </c>
      <c r="P208" s="42" t="str">
        <f t="shared" ref="P208" si="299">IF(NOT(SUM(P209,P215)=0),SUM(P209,P215),"нд")</f>
        <v>нд</v>
      </c>
      <c r="Q208" s="87" t="str">
        <f t="shared" si="229"/>
        <v>нд</v>
      </c>
      <c r="R208" s="42" t="str">
        <f t="shared" ref="R208" si="300">IF(NOT(SUM(R209,R215)=0),SUM(R209,R215),"нд")</f>
        <v>нд</v>
      </c>
      <c r="S208" s="87" t="str">
        <f t="shared" si="231"/>
        <v>нд</v>
      </c>
      <c r="T208" s="42" t="str">
        <f t="shared" ref="T208" si="301">IF(NOT(SUM(T209,T215)=0),SUM(T209,T215),"нд")</f>
        <v>нд</v>
      </c>
      <c r="U208" s="71" t="str">
        <f t="shared" si="224"/>
        <v>нд</v>
      </c>
      <c r="V208" s="42" t="str">
        <f t="shared" ref="V208" si="302">IF(NOT(SUM(V209,V215)=0),SUM(V209,V215),"нд")</f>
        <v>нд</v>
      </c>
      <c r="W208" s="88" t="str">
        <f t="shared" si="234"/>
        <v>нд</v>
      </c>
      <c r="X208" s="242"/>
    </row>
    <row r="209" spans="1:24">
      <c r="A209" s="125" t="s">
        <v>370</v>
      </c>
      <c r="B209" s="5" t="s">
        <v>29</v>
      </c>
      <c r="C209" s="165" t="s">
        <v>23</v>
      </c>
      <c r="D209" s="160" t="str">
        <f t="shared" ref="D209:M209" si="303">IF(NOT(SUM(D210:D214)=0),SUM(D210:D214),"нд")</f>
        <v>нд</v>
      </c>
      <c r="E209" s="49" t="str">
        <f t="shared" si="303"/>
        <v>нд</v>
      </c>
      <c r="F209" s="49" t="str">
        <f t="shared" si="303"/>
        <v>нд</v>
      </c>
      <c r="G209" s="49" t="str">
        <f t="shared" si="303"/>
        <v>нд</v>
      </c>
      <c r="H209" s="49" t="str">
        <f t="shared" si="303"/>
        <v>нд</v>
      </c>
      <c r="I209" s="49" t="str">
        <f t="shared" si="303"/>
        <v>нд</v>
      </c>
      <c r="J209" s="49" t="str">
        <f t="shared" si="303"/>
        <v>нд</v>
      </c>
      <c r="K209" s="49" t="str">
        <f t="shared" si="303"/>
        <v>нд</v>
      </c>
      <c r="L209" s="49" t="str">
        <f t="shared" ref="L209:N209" si="304">IF(NOT(SUM(L210:L214)=0),SUM(L210:L214),"нд")</f>
        <v>нд</v>
      </c>
      <c r="M209" s="201" t="str">
        <f t="shared" si="303"/>
        <v>нд</v>
      </c>
      <c r="N209" s="136" t="str">
        <f t="shared" si="304"/>
        <v>нд</v>
      </c>
      <c r="O209" s="90" t="str">
        <f t="shared" si="227"/>
        <v>нд</v>
      </c>
      <c r="P209" s="89" t="str">
        <f t="shared" ref="P209" si="305">IF(NOT(SUM(P210:P214)=0),SUM(P210:P214),"нд")</f>
        <v>нд</v>
      </c>
      <c r="Q209" s="90" t="str">
        <f t="shared" si="229"/>
        <v>нд</v>
      </c>
      <c r="R209" s="89" t="str">
        <f t="shared" ref="R209" si="306">IF(NOT(SUM(R210:R214)=0),SUM(R210:R214),"нд")</f>
        <v>нд</v>
      </c>
      <c r="S209" s="90" t="str">
        <f t="shared" si="231"/>
        <v>нд</v>
      </c>
      <c r="T209" s="89" t="str">
        <f t="shared" ref="T209" si="307">IF(NOT(SUM(T210:T214)=0),SUM(T210:T214),"нд")</f>
        <v>нд</v>
      </c>
      <c r="U209" s="71" t="str">
        <f t="shared" si="224"/>
        <v>нд</v>
      </c>
      <c r="V209" s="89" t="str">
        <f t="shared" ref="V209" si="308">IF(NOT(SUM(V210:V214)=0),SUM(V210:V214),"нд")</f>
        <v>нд</v>
      </c>
      <c r="W209" s="92" t="str">
        <f t="shared" si="234"/>
        <v>нд</v>
      </c>
      <c r="X209" s="242"/>
    </row>
    <row r="210" spans="1:24">
      <c r="A210" s="116" t="s">
        <v>371</v>
      </c>
      <c r="B210" s="7" t="s">
        <v>126</v>
      </c>
      <c r="C210" s="174" t="s">
        <v>127</v>
      </c>
      <c r="D210" s="195" t="str">
        <f>IF(NOT(SUM(E210,F210,G210,H210)=0),SUM(E210,F210,G210,H210),"нд")</f>
        <v>нд</v>
      </c>
      <c r="E210" s="50" t="s">
        <v>24</v>
      </c>
      <c r="F210" s="50" t="s">
        <v>24</v>
      </c>
      <c r="G210" s="50" t="s">
        <v>24</v>
      </c>
      <c r="H210" s="50" t="s">
        <v>24</v>
      </c>
      <c r="I210" s="44" t="str">
        <f>IF(NOT(SUM(J210,K210,L210,M210)=0),SUM(J210,K210,L210,M210),"нд")</f>
        <v>нд</v>
      </c>
      <c r="J210" s="50" t="s">
        <v>24</v>
      </c>
      <c r="K210" s="50" t="s">
        <v>24</v>
      </c>
      <c r="L210" s="50" t="s">
        <v>24</v>
      </c>
      <c r="M210" s="202" t="s">
        <v>24</v>
      </c>
      <c r="N210" s="77" t="str">
        <f>IF(NOT(SUM(P210,R210,T210,V210)=0),SUM(P210,R210,T210,V210),"нд")</f>
        <v>нд</v>
      </c>
      <c r="O210" s="69" t="str">
        <f t="shared" si="227"/>
        <v>нд</v>
      </c>
      <c r="P210" s="70" t="str">
        <f>IF(SUM(H210)-SUM(C210)=0,"нд",SUM(H210)-SUM(C210))</f>
        <v>нд</v>
      </c>
      <c r="Q210" s="69" t="str">
        <f t="shared" si="229"/>
        <v>нд</v>
      </c>
      <c r="R210" s="70" t="str">
        <f>IF(SUM(J210)-SUM(E210)=0,"нд",SUM(J210)-SUM(E210))</f>
        <v>нд</v>
      </c>
      <c r="S210" s="69" t="str">
        <f t="shared" si="231"/>
        <v>нд</v>
      </c>
      <c r="T210" s="70" t="str">
        <f>IF(SUM(L210)-SUM(G210)=0,"нд",SUM(L210)-SUM(G210))</f>
        <v>нд</v>
      </c>
      <c r="U210" s="71" t="str">
        <f t="shared" si="224"/>
        <v>нд</v>
      </c>
      <c r="V210" s="70" t="str">
        <f>IF(SUM(M210)-SUM(H210)=0,"нд",SUM(M210)-SUM(H210))</f>
        <v>нд</v>
      </c>
      <c r="W210" s="74" t="str">
        <f t="shared" si="234"/>
        <v>нд</v>
      </c>
      <c r="X210" s="242"/>
    </row>
    <row r="211" spans="1:24">
      <c r="A211" s="116" t="s">
        <v>372</v>
      </c>
      <c r="B211" s="7" t="s">
        <v>128</v>
      </c>
      <c r="C211" s="174" t="s">
        <v>129</v>
      </c>
      <c r="D211" s="195" t="str">
        <f>IF(NOT(SUM(E211,F211,G211,H211)=0),SUM(E211,F211,G211,H211),"нд")</f>
        <v>нд</v>
      </c>
      <c r="E211" s="50" t="s">
        <v>24</v>
      </c>
      <c r="F211" s="50" t="s">
        <v>24</v>
      </c>
      <c r="G211" s="50" t="s">
        <v>24</v>
      </c>
      <c r="H211" s="50" t="s">
        <v>24</v>
      </c>
      <c r="I211" s="44" t="str">
        <f>IF(NOT(SUM(J211,K211,L211,M211)=0),SUM(J211,K211,L211,M211),"нд")</f>
        <v>нд</v>
      </c>
      <c r="J211" s="50" t="s">
        <v>24</v>
      </c>
      <c r="K211" s="50" t="s">
        <v>24</v>
      </c>
      <c r="L211" s="50" t="s">
        <v>24</v>
      </c>
      <c r="M211" s="202" t="s">
        <v>24</v>
      </c>
      <c r="N211" s="77" t="str">
        <f>IF(NOT(SUM(P211,R211,T211,V211)=0),SUM(P211,R211,T211,V211),"нд")</f>
        <v>нд</v>
      </c>
      <c r="O211" s="69" t="str">
        <f t="shared" si="227"/>
        <v>нд</v>
      </c>
      <c r="P211" s="70" t="str">
        <f>IF(SUM(H211)-SUM(C211)=0,"нд",SUM(H211)-SUM(C211))</f>
        <v>нд</v>
      </c>
      <c r="Q211" s="69" t="str">
        <f t="shared" si="229"/>
        <v>нд</v>
      </c>
      <c r="R211" s="70" t="str">
        <f>IF(SUM(J211)-SUM(E211)=0,"нд",SUM(J211)-SUM(E211))</f>
        <v>нд</v>
      </c>
      <c r="S211" s="69" t="str">
        <f t="shared" si="231"/>
        <v>нд</v>
      </c>
      <c r="T211" s="70" t="str">
        <f>IF(SUM(L211)-SUM(G211)=0,"нд",SUM(L211)-SUM(G211))</f>
        <v>нд</v>
      </c>
      <c r="U211" s="71" t="str">
        <f t="shared" si="224"/>
        <v>нд</v>
      </c>
      <c r="V211" s="70" t="str">
        <f>IF(SUM(M211)-SUM(H211)=0,"нд",SUM(M211)-SUM(H211))</f>
        <v>нд</v>
      </c>
      <c r="W211" s="74" t="str">
        <f t="shared" si="234"/>
        <v>нд</v>
      </c>
      <c r="X211" s="242"/>
    </row>
    <row r="212" spans="1:24">
      <c r="A212" s="116" t="s">
        <v>373</v>
      </c>
      <c r="B212" s="10" t="s">
        <v>130</v>
      </c>
      <c r="C212" s="174" t="s">
        <v>131</v>
      </c>
      <c r="D212" s="195" t="str">
        <f>IF(NOT(SUM(E212,F212,G212,H212)=0),SUM(E212,F212,G212,H212),"нд")</f>
        <v>нд</v>
      </c>
      <c r="E212" s="50" t="s">
        <v>24</v>
      </c>
      <c r="F212" s="50" t="s">
        <v>24</v>
      </c>
      <c r="G212" s="50" t="s">
        <v>24</v>
      </c>
      <c r="H212" s="50" t="s">
        <v>24</v>
      </c>
      <c r="I212" s="44" t="str">
        <f>IF(NOT(SUM(J212,K212,L212,M212)=0),SUM(J212,K212,L212,M212),"нд")</f>
        <v>нд</v>
      </c>
      <c r="J212" s="50" t="s">
        <v>24</v>
      </c>
      <c r="K212" s="50" t="s">
        <v>24</v>
      </c>
      <c r="L212" s="50" t="s">
        <v>24</v>
      </c>
      <c r="M212" s="202" t="s">
        <v>24</v>
      </c>
      <c r="N212" s="77" t="str">
        <f>IF(NOT(SUM(P212,R212,T212,V212)=0),SUM(P212,R212,T212,V212),"нд")</f>
        <v>нд</v>
      </c>
      <c r="O212" s="69" t="str">
        <f t="shared" si="227"/>
        <v>нд</v>
      </c>
      <c r="P212" s="70" t="str">
        <f>IF(SUM(H212)-SUM(C212)=0,"нд",SUM(H212)-SUM(C212))</f>
        <v>нд</v>
      </c>
      <c r="Q212" s="69" t="str">
        <f t="shared" si="229"/>
        <v>нд</v>
      </c>
      <c r="R212" s="70" t="str">
        <f>IF(SUM(J212)-SUM(E212)=0,"нд",SUM(J212)-SUM(E212))</f>
        <v>нд</v>
      </c>
      <c r="S212" s="69" t="str">
        <f t="shared" si="231"/>
        <v>нд</v>
      </c>
      <c r="T212" s="70" t="str">
        <f>IF(SUM(L212)-SUM(G212)=0,"нд",SUM(L212)-SUM(G212))</f>
        <v>нд</v>
      </c>
      <c r="U212" s="71" t="str">
        <f t="shared" si="224"/>
        <v>нд</v>
      </c>
      <c r="V212" s="70" t="str">
        <f>IF(SUM(M212)-SUM(H212)=0,"нд",SUM(M212)-SUM(H212))</f>
        <v>нд</v>
      </c>
      <c r="W212" s="74" t="str">
        <f t="shared" si="234"/>
        <v>нд</v>
      </c>
      <c r="X212" s="242"/>
    </row>
    <row r="213" spans="1:24">
      <c r="A213" s="116" t="s">
        <v>374</v>
      </c>
      <c r="B213" s="6" t="s">
        <v>132</v>
      </c>
      <c r="C213" s="175" t="s">
        <v>133</v>
      </c>
      <c r="D213" s="195" t="str">
        <f>IF(NOT(SUM(E213,F213,G213,H213)=0),SUM(E213,F213,G213,H213),"нд")</f>
        <v>нд</v>
      </c>
      <c r="E213" s="51" t="s">
        <v>24</v>
      </c>
      <c r="F213" s="51" t="s">
        <v>24</v>
      </c>
      <c r="G213" s="51" t="s">
        <v>24</v>
      </c>
      <c r="H213" s="50" t="s">
        <v>24</v>
      </c>
      <c r="I213" s="44" t="str">
        <f>IF(NOT(SUM(J213,K213,L213,M213)=0),SUM(J213,K213,L213,M213),"нд")</f>
        <v>нд</v>
      </c>
      <c r="J213" s="51" t="s">
        <v>24</v>
      </c>
      <c r="K213" s="51" t="s">
        <v>24</v>
      </c>
      <c r="L213" s="51" t="s">
        <v>24</v>
      </c>
      <c r="M213" s="202" t="s">
        <v>24</v>
      </c>
      <c r="N213" s="77" t="str">
        <f>IF(NOT(SUM(P213,R213,T213,V213)=0),SUM(P213,R213,T213,V213),"нд")</f>
        <v>нд</v>
      </c>
      <c r="O213" s="69" t="str">
        <f t="shared" si="227"/>
        <v>нд</v>
      </c>
      <c r="P213" s="70" t="str">
        <f>IF(SUM(H213)-SUM(C213)=0,"нд",SUM(H213)-SUM(C213))</f>
        <v>нд</v>
      </c>
      <c r="Q213" s="69" t="str">
        <f t="shared" si="229"/>
        <v>нд</v>
      </c>
      <c r="R213" s="70" t="str">
        <f>IF(SUM(J213)-SUM(E213)=0,"нд",SUM(J213)-SUM(E213))</f>
        <v>нд</v>
      </c>
      <c r="S213" s="69" t="str">
        <f t="shared" si="231"/>
        <v>нд</v>
      </c>
      <c r="T213" s="70" t="str">
        <f>IF(SUM(L213)-SUM(G213)=0,"нд",SUM(L213)-SUM(G213))</f>
        <v>нд</v>
      </c>
      <c r="U213" s="71" t="str">
        <f t="shared" si="224"/>
        <v>нд</v>
      </c>
      <c r="V213" s="70" t="str">
        <f>IF(SUM(M213)-SUM(H213)=0,"нд",SUM(M213)-SUM(H213))</f>
        <v>нд</v>
      </c>
      <c r="W213" s="74" t="str">
        <f t="shared" si="234"/>
        <v>нд</v>
      </c>
      <c r="X213" s="242"/>
    </row>
    <row r="214" spans="1:24">
      <c r="A214" s="116" t="s">
        <v>375</v>
      </c>
      <c r="B214" s="6" t="s">
        <v>137</v>
      </c>
      <c r="C214" s="175" t="s">
        <v>376</v>
      </c>
      <c r="D214" s="195" t="str">
        <f>IF(NOT(SUM(E214,F214,G214,H214)=0),SUM(E214,F214,G214,H214),"нд")</f>
        <v>нд</v>
      </c>
      <c r="E214" s="51" t="s">
        <v>24</v>
      </c>
      <c r="F214" s="51" t="s">
        <v>24</v>
      </c>
      <c r="G214" s="51" t="s">
        <v>24</v>
      </c>
      <c r="H214" s="50" t="s">
        <v>24</v>
      </c>
      <c r="I214" s="44" t="str">
        <f>IF(NOT(SUM(J214,K214,L214,M214)=0),SUM(J214,K214,L214,M214),"нд")</f>
        <v>нд</v>
      </c>
      <c r="J214" s="51" t="s">
        <v>24</v>
      </c>
      <c r="K214" s="51" t="s">
        <v>24</v>
      </c>
      <c r="L214" s="51" t="s">
        <v>24</v>
      </c>
      <c r="M214" s="202" t="s">
        <v>24</v>
      </c>
      <c r="N214" s="77" t="str">
        <f>IF(NOT(SUM(P214,R214,T214,V214)=0),SUM(P214,R214,T214,V214),"нд")</f>
        <v>нд</v>
      </c>
      <c r="O214" s="69" t="str">
        <f t="shared" si="227"/>
        <v>нд</v>
      </c>
      <c r="P214" s="70" t="str">
        <f>IF(SUM(H214)-SUM(C214)=0,"нд",SUM(H214)-SUM(C214))</f>
        <v>нд</v>
      </c>
      <c r="Q214" s="69" t="str">
        <f t="shared" si="229"/>
        <v>нд</v>
      </c>
      <c r="R214" s="70" t="str">
        <f>IF(SUM(J214)-SUM(E214)=0,"нд",SUM(J214)-SUM(E214))</f>
        <v>нд</v>
      </c>
      <c r="S214" s="69" t="str">
        <f t="shared" si="231"/>
        <v>нд</v>
      </c>
      <c r="T214" s="70" t="str">
        <f>IF(SUM(L214)-SUM(G214)=0,"нд",SUM(L214)-SUM(G214))</f>
        <v>нд</v>
      </c>
      <c r="U214" s="71" t="str">
        <f t="shared" ref="U214:U218" si="309">IF(AND(NOT(SUM(L214)=0),NOT(SUM(G214)=0)),ROUND(SUM(T214)/SUM(G214)*100,2),"нд")</f>
        <v>нд</v>
      </c>
      <c r="V214" s="70" t="str">
        <f>IF(SUM(M214)-SUM(H214)=0,"нд",SUM(M214)-SUM(H214))</f>
        <v>нд</v>
      </c>
      <c r="W214" s="74" t="str">
        <f t="shared" si="234"/>
        <v>нд</v>
      </c>
      <c r="X214" s="242"/>
    </row>
    <row r="215" spans="1:24">
      <c r="A215" s="111" t="s">
        <v>377</v>
      </c>
      <c r="B215" s="9" t="s">
        <v>65</v>
      </c>
      <c r="C215" s="166" t="s">
        <v>23</v>
      </c>
      <c r="D215" s="156" t="str">
        <f t="shared" ref="D215:V215" si="310">IF(NOT(SUM(D216:D218)=0),SUM(D216:D218),"нд")</f>
        <v>нд</v>
      </c>
      <c r="E215" s="39" t="str">
        <f t="shared" si="310"/>
        <v>нд</v>
      </c>
      <c r="F215" s="39" t="str">
        <f t="shared" si="310"/>
        <v>нд</v>
      </c>
      <c r="G215" s="39" t="str">
        <f t="shared" si="310"/>
        <v>нд</v>
      </c>
      <c r="H215" s="39" t="str">
        <f t="shared" si="310"/>
        <v>нд</v>
      </c>
      <c r="I215" s="39" t="str">
        <f t="shared" si="310"/>
        <v>нд</v>
      </c>
      <c r="J215" s="39" t="str">
        <f t="shared" si="310"/>
        <v>нд</v>
      </c>
      <c r="K215" s="39" t="str">
        <f t="shared" si="310"/>
        <v>нд</v>
      </c>
      <c r="L215" s="39" t="str">
        <f t="shared" ref="L215" si="311">IF(NOT(SUM(L216:L218)=0),SUM(L216:L218),"нд")</f>
        <v>нд</v>
      </c>
      <c r="M215" s="190" t="str">
        <f t="shared" si="310"/>
        <v>нд</v>
      </c>
      <c r="N215" s="150" t="str">
        <f t="shared" si="310"/>
        <v>нд</v>
      </c>
      <c r="O215" s="84" t="str">
        <f t="shared" ref="O215:O218" si="312">IF(NOT(IFERROR(ROUND((I215-D215)/D215*100,2),"нд")=0),IFERROR(ROUND((I215-D215)/D215*100,2),"нд"),"нд")</f>
        <v>нд</v>
      </c>
      <c r="P215" s="83" t="str">
        <f t="shared" si="310"/>
        <v>нд</v>
      </c>
      <c r="Q215" s="84" t="str">
        <f t="shared" ref="Q215:Q218" si="313">IF(NOT(IFERROR(ROUND((J215-E215)/E215*100,2),"нд")=0),IFERROR(ROUND((J215-E215)/E215*100,2),"нд"),"нд")</f>
        <v>нд</v>
      </c>
      <c r="R215" s="83" t="str">
        <f t="shared" si="310"/>
        <v>нд</v>
      </c>
      <c r="S215" s="84" t="str">
        <f t="shared" ref="S215:S218" si="314">IF(NOT(IFERROR(ROUND((K215-F215)/F215*100,2),"нд")=0),IFERROR(ROUND((K215-F215)/F215*100,2),"нд"),"нд")</f>
        <v>нд</v>
      </c>
      <c r="T215" s="83" t="str">
        <f t="shared" si="310"/>
        <v>нд</v>
      </c>
      <c r="U215" s="71" t="str">
        <f t="shared" si="309"/>
        <v>нд</v>
      </c>
      <c r="V215" s="83" t="str">
        <f t="shared" si="310"/>
        <v>нд</v>
      </c>
      <c r="W215" s="86" t="str">
        <f t="shared" ref="W215:W218" si="315">IF(NOT(IFERROR(ROUND((M215-H215)/H215*100,2),"нд")=0),IFERROR(ROUND((M215-H215)/H215*100,2),"нд"),"нд")</f>
        <v>нд</v>
      </c>
      <c r="X215" s="242"/>
    </row>
    <row r="216" spans="1:24">
      <c r="A216" s="116" t="s">
        <v>378</v>
      </c>
      <c r="B216" s="7" t="s">
        <v>134</v>
      </c>
      <c r="C216" s="174" t="s">
        <v>379</v>
      </c>
      <c r="D216" s="195" t="str">
        <f>IF(NOT(SUM(E216,F216,G216,H216)=0),SUM(E216,F216,G216,H216),"нд")</f>
        <v>нд</v>
      </c>
      <c r="E216" s="50" t="s">
        <v>24</v>
      </c>
      <c r="F216" s="50" t="s">
        <v>24</v>
      </c>
      <c r="G216" s="50" t="s">
        <v>24</v>
      </c>
      <c r="H216" s="50" t="s">
        <v>24</v>
      </c>
      <c r="I216" s="44" t="str">
        <f>IF(NOT(SUM(J216,K216,L216,M216)=0),SUM(J216,K216,L216,M216),"нд")</f>
        <v>нд</v>
      </c>
      <c r="J216" s="50" t="s">
        <v>24</v>
      </c>
      <c r="K216" s="50" t="s">
        <v>24</v>
      </c>
      <c r="L216" s="50" t="s">
        <v>24</v>
      </c>
      <c r="M216" s="202" t="s">
        <v>24</v>
      </c>
      <c r="N216" s="77" t="str">
        <f>IF(NOT(SUM(P216,R216,T216,V216)=0),SUM(P216,R216,T216,V216),"нд")</f>
        <v>нд</v>
      </c>
      <c r="O216" s="69" t="str">
        <f t="shared" si="312"/>
        <v>нд</v>
      </c>
      <c r="P216" s="70" t="str">
        <f>IF(SUM(H216)-SUM(C216)=0,"нд",SUM(H216)-SUM(C216))</f>
        <v>нд</v>
      </c>
      <c r="Q216" s="69" t="str">
        <f t="shared" si="313"/>
        <v>нд</v>
      </c>
      <c r="R216" s="70" t="str">
        <f>IF(SUM(J216)-SUM(E216)=0,"нд",SUM(J216)-SUM(E216))</f>
        <v>нд</v>
      </c>
      <c r="S216" s="69" t="str">
        <f t="shared" si="314"/>
        <v>нд</v>
      </c>
      <c r="T216" s="70" t="str">
        <f>IF(SUM(L216)-SUM(G216)=0,"нд",SUM(L216)-SUM(G216))</f>
        <v>нд</v>
      </c>
      <c r="U216" s="71" t="str">
        <f t="shared" si="309"/>
        <v>нд</v>
      </c>
      <c r="V216" s="70" t="str">
        <f>IF(SUM(M216)-SUM(H216)=0,"нд",SUM(M216)-SUM(H216))</f>
        <v>нд</v>
      </c>
      <c r="W216" s="74" t="str">
        <f t="shared" si="315"/>
        <v>нд</v>
      </c>
      <c r="X216" s="242"/>
    </row>
    <row r="217" spans="1:24" ht="31.5">
      <c r="A217" s="122" t="s">
        <v>380</v>
      </c>
      <c r="B217" s="36" t="s">
        <v>135</v>
      </c>
      <c r="C217" s="185" t="s">
        <v>136</v>
      </c>
      <c r="D217" s="203" t="str">
        <f>IF(NOT(SUM(E217,F217,G217,H217)=0),SUM(E217,F217,G217,H217),"нд")</f>
        <v>нд</v>
      </c>
      <c r="E217" s="53" t="s">
        <v>24</v>
      </c>
      <c r="F217" s="53" t="s">
        <v>24</v>
      </c>
      <c r="G217" s="53" t="s">
        <v>24</v>
      </c>
      <c r="H217" s="53" t="s">
        <v>24</v>
      </c>
      <c r="I217" s="52" t="str">
        <f>IF(NOT(SUM(J217,K217,L217,M217)=0),SUM(J217,K217,L217,M217),"нд")</f>
        <v>нд</v>
      </c>
      <c r="J217" s="53" t="s">
        <v>24</v>
      </c>
      <c r="K217" s="53" t="s">
        <v>24</v>
      </c>
      <c r="L217" s="53" t="s">
        <v>24</v>
      </c>
      <c r="M217" s="204" t="s">
        <v>24</v>
      </c>
      <c r="N217" s="77" t="str">
        <f>IF(NOT(SUM(P217,R217,T217,V217)=0),SUM(P217,R217,T217,V217),"нд")</f>
        <v>нд</v>
      </c>
      <c r="O217" s="69" t="str">
        <f t="shared" si="312"/>
        <v>нд</v>
      </c>
      <c r="P217" s="70" t="str">
        <f>IF(SUM(H217)-SUM(C217)=0,"нд",SUM(H217)-SUM(C217))</f>
        <v>нд</v>
      </c>
      <c r="Q217" s="69" t="str">
        <f t="shared" si="313"/>
        <v>нд</v>
      </c>
      <c r="R217" s="70" t="str">
        <f>IF(SUM(J217)-SUM(E217)=0,"нд",SUM(J217)-SUM(E217))</f>
        <v>нд</v>
      </c>
      <c r="S217" s="69" t="str">
        <f t="shared" si="314"/>
        <v>нд</v>
      </c>
      <c r="T217" s="70" t="str">
        <f>IF(SUM(L217)-SUM(G217)=0,"нд",SUM(L217)-SUM(G217))</f>
        <v>нд</v>
      </c>
      <c r="U217" s="71" t="str">
        <f t="shared" si="309"/>
        <v>нд</v>
      </c>
      <c r="V217" s="70" t="str">
        <f>IF(SUM(M217)-SUM(H217)=0,"нд",SUM(M217)-SUM(H217))</f>
        <v>нд</v>
      </c>
      <c r="W217" s="74" t="str">
        <f t="shared" si="315"/>
        <v>нд</v>
      </c>
      <c r="X217" s="242"/>
    </row>
    <row r="218" spans="1:24" ht="16.5" thickBot="1">
      <c r="A218" s="126" t="s">
        <v>381</v>
      </c>
      <c r="B218" s="127" t="s">
        <v>137</v>
      </c>
      <c r="C218" s="186" t="s">
        <v>138</v>
      </c>
      <c r="D218" s="218" t="str">
        <f>IF(NOT(SUM(E218,F218,G218,H218)=0),SUM(E218,F218,G218,H218),"нд")</f>
        <v>нд</v>
      </c>
      <c r="E218" s="129" t="s">
        <v>24</v>
      </c>
      <c r="F218" s="129" t="s">
        <v>24</v>
      </c>
      <c r="G218" s="130" t="s">
        <v>24</v>
      </c>
      <c r="H218" s="130" t="s">
        <v>24</v>
      </c>
      <c r="I218" s="128" t="str">
        <f>IF(NOT(SUM(J218,K218,L218,M218)=0),SUM(J218,K218,L218,M218),"нд")</f>
        <v>нд</v>
      </c>
      <c r="J218" s="129" t="s">
        <v>24</v>
      </c>
      <c r="K218" s="129" t="s">
        <v>24</v>
      </c>
      <c r="L218" s="129" t="s">
        <v>24</v>
      </c>
      <c r="M218" s="219" t="s">
        <v>24</v>
      </c>
      <c r="N218" s="131" t="str">
        <f>IF(NOT(SUM(P218,R218,T218,V218)=0),SUM(P218,R218,T218,V218),"нд")</f>
        <v>нд</v>
      </c>
      <c r="O218" s="78" t="str">
        <f t="shared" si="312"/>
        <v>нд</v>
      </c>
      <c r="P218" s="132" t="str">
        <f>IF(SUM(H218)-SUM(C218)=0,"нд",SUM(H218)-SUM(C218))</f>
        <v>нд</v>
      </c>
      <c r="Q218" s="78" t="str">
        <f t="shared" si="313"/>
        <v>нд</v>
      </c>
      <c r="R218" s="132" t="str">
        <f>IF(SUM(J218)-SUM(E218)=0,"нд",SUM(J218)-SUM(E218))</f>
        <v>нд</v>
      </c>
      <c r="S218" s="78" t="str">
        <f t="shared" si="314"/>
        <v>нд</v>
      </c>
      <c r="T218" s="132" t="str">
        <f>IF(SUM(L218)-SUM(G218)=0,"нд",SUM(L218)-SUM(G218))</f>
        <v>нд</v>
      </c>
      <c r="U218" s="163" t="str">
        <f t="shared" si="309"/>
        <v>нд</v>
      </c>
      <c r="V218" s="132" t="str">
        <f>IF(SUM(M218)-SUM(H218)=0,"нд",SUM(M218)-SUM(H218))</f>
        <v>нд</v>
      </c>
      <c r="W218" s="79" t="str">
        <f t="shared" si="315"/>
        <v>нд</v>
      </c>
      <c r="X218" s="242"/>
    </row>
  </sheetData>
  <mergeCells count="43">
    <mergeCell ref="D141:D142"/>
    <mergeCell ref="E141:E142"/>
    <mergeCell ref="R17:S18"/>
    <mergeCell ref="T17:U18"/>
    <mergeCell ref="F141:F142"/>
    <mergeCell ref="G141:G142"/>
    <mergeCell ref="H141:H142"/>
    <mergeCell ref="I141:I142"/>
    <mergeCell ref="J141:J142"/>
    <mergeCell ref="K141:K142"/>
    <mergeCell ref="L141:L142"/>
    <mergeCell ref="M141:M142"/>
    <mergeCell ref="I17:M17"/>
    <mergeCell ref="N17:O18"/>
    <mergeCell ref="P17:Q18"/>
    <mergeCell ref="G18:G19"/>
    <mergeCell ref="H18:H19"/>
    <mergeCell ref="I18:I19"/>
    <mergeCell ref="J18:J19"/>
    <mergeCell ref="K18:K19"/>
    <mergeCell ref="M18:M19"/>
    <mergeCell ref="A12:X12"/>
    <mergeCell ref="A13:X13"/>
    <mergeCell ref="A14:X14"/>
    <mergeCell ref="A15:A19"/>
    <mergeCell ref="B15:B19"/>
    <mergeCell ref="C15:C19"/>
    <mergeCell ref="D15:M15"/>
    <mergeCell ref="N15:W16"/>
    <mergeCell ref="X15:X19"/>
    <mergeCell ref="D16:M16"/>
    <mergeCell ref="V17:W18"/>
    <mergeCell ref="D18:D19"/>
    <mergeCell ref="E18:E19"/>
    <mergeCell ref="F18:F19"/>
    <mergeCell ref="L18:L19"/>
    <mergeCell ref="D17:H17"/>
    <mergeCell ref="A11:X11"/>
    <mergeCell ref="A4:X4"/>
    <mergeCell ref="A5:X5"/>
    <mergeCell ref="A7:X7"/>
    <mergeCell ref="A8:X8"/>
    <mergeCell ref="A10:X10"/>
  </mergeCells>
  <conditionalFormatting sqref="B211">
    <cfRule type="cellIs" dxfId="151" priority="168" stopIfTrue="1" operator="equal">
      <formula>0</formula>
    </cfRule>
  </conditionalFormatting>
  <conditionalFormatting sqref="D177:H177 D179:H179 D189:H189 D153:H153 D155:H155 D157:H157 D159:H159 D161:H161 D166:H166 D168:H168 D150:H150 D171:H171 D164:H164 D202:H202 D71:H71 D45:H45 D54:H54 D56:H56 D61:H61 D63:H63 D65:H65 D68:H68 D48:H48 D50:H50 D58:H58 D75:H75 D173:H174 D30:H30">
    <cfRule type="cellIs" dxfId="150" priority="167" operator="notEqual">
      <formula>"нд"</formula>
    </cfRule>
  </conditionalFormatting>
  <conditionalFormatting sqref="D30:H30">
    <cfRule type="colorScale" priority="166">
      <colorScale>
        <cfvo type="min" val="0"/>
        <cfvo type="max" val="0"/>
        <color theme="0"/>
        <color theme="0"/>
      </colorScale>
    </cfRule>
  </conditionalFormatting>
  <conditionalFormatting sqref="D164:H164">
    <cfRule type="colorScale" priority="165">
      <colorScale>
        <cfvo type="min" val="0"/>
        <cfvo type="max" val="0"/>
        <color theme="0"/>
        <color theme="0"/>
      </colorScale>
    </cfRule>
  </conditionalFormatting>
  <conditionalFormatting sqref="D174:H174">
    <cfRule type="colorScale" priority="164">
      <colorScale>
        <cfvo type="min" val="0"/>
        <cfvo type="max" val="0"/>
        <color theme="0"/>
        <color theme="0"/>
      </colorScale>
    </cfRule>
  </conditionalFormatting>
  <conditionalFormatting sqref="D202:G202">
    <cfRule type="colorScale" priority="163">
      <colorScale>
        <cfvo type="min" val="0"/>
        <cfvo type="max" val="0"/>
        <color theme="0"/>
        <color theme="0"/>
      </colorScale>
    </cfRule>
  </conditionalFormatting>
  <conditionalFormatting sqref="I177:M177 I179:M179 I189:M189 I153:M153 I155:M155 I157:M157 I159:M159 I161:M161 I166:M166 I168:M168 I150:M150 I171:M171 I164:M164 I202:M202 I71:M71 I45:M45 I54:M54 I56:M56 I61:M61 I63:M63 I65:M65 I68:M68 I48:M48 I50:M50 I58:M58 I75:M75 I173:M174 I30:M30">
    <cfRule type="cellIs" dxfId="149" priority="162" operator="notEqual">
      <formula>"нд"</formula>
    </cfRule>
  </conditionalFormatting>
  <conditionalFormatting sqref="I30:M30">
    <cfRule type="colorScale" priority="161">
      <colorScale>
        <cfvo type="min" val="0"/>
        <cfvo type="max" val="0"/>
        <color theme="0"/>
        <color theme="0"/>
      </colorScale>
    </cfRule>
  </conditionalFormatting>
  <conditionalFormatting sqref="I164:M164">
    <cfRule type="colorScale" priority="160">
      <colorScale>
        <cfvo type="min" val="0"/>
        <cfvo type="max" val="0"/>
        <color theme="0"/>
        <color theme="0"/>
      </colorScale>
    </cfRule>
  </conditionalFormatting>
  <conditionalFormatting sqref="I174:M174">
    <cfRule type="colorScale" priority="159">
      <colorScale>
        <cfvo type="min" val="0"/>
        <cfvo type="max" val="0"/>
        <color theme="0"/>
        <color theme="0"/>
      </colorScale>
    </cfRule>
  </conditionalFormatting>
  <conditionalFormatting sqref="I202:L202">
    <cfRule type="colorScale" priority="158">
      <colorScale>
        <cfvo type="min" val="0"/>
        <cfvo type="max" val="0"/>
        <color theme="0"/>
        <color theme="0"/>
      </colorScale>
    </cfRule>
  </conditionalFormatting>
  <conditionalFormatting sqref="Q81 S81 N81:O81 W81">
    <cfRule type="cellIs" dxfId="148" priority="155" operator="notEqual">
      <formula>"нд"</formula>
    </cfRule>
  </conditionalFormatting>
  <conditionalFormatting sqref="Q78 S78 N78:O78 W78">
    <cfRule type="cellIs" dxfId="147" priority="153" operator="notEqual">
      <formula>"нд"</formula>
    </cfRule>
  </conditionalFormatting>
  <conditionalFormatting sqref="Q79 S79 N79:O79 W79">
    <cfRule type="cellIs" dxfId="146" priority="152" operator="notEqual">
      <formula>"нд"</formula>
    </cfRule>
  </conditionalFormatting>
  <conditionalFormatting sqref="Q80 S80 N80:O80 W80">
    <cfRule type="cellIs" dxfId="145" priority="151" operator="notEqual">
      <formula>"нд"</formula>
    </cfRule>
  </conditionalFormatting>
  <conditionalFormatting sqref="Q82 S82 N82:O82 W82">
    <cfRule type="cellIs" dxfId="144" priority="150" operator="notEqual">
      <formula>"нд"</formula>
    </cfRule>
  </conditionalFormatting>
  <conditionalFormatting sqref="Q83 S83 N83:O83 W83">
    <cfRule type="cellIs" dxfId="143" priority="149" operator="notEqual">
      <formula>"нд"</formula>
    </cfRule>
  </conditionalFormatting>
  <conditionalFormatting sqref="Q84 S84 N84:O84 W84">
    <cfRule type="cellIs" dxfId="142" priority="148" operator="notEqual">
      <formula>"нд"</formula>
    </cfRule>
  </conditionalFormatting>
  <conditionalFormatting sqref="Q85 S85 N85:O85 W85">
    <cfRule type="cellIs" dxfId="141" priority="147" operator="notEqual">
      <formula>"нд"</formula>
    </cfRule>
  </conditionalFormatting>
  <conditionalFormatting sqref="Q86 S86 N86:O86 W86">
    <cfRule type="cellIs" dxfId="140" priority="146" operator="notEqual">
      <formula>"нд"</formula>
    </cfRule>
  </conditionalFormatting>
  <conditionalFormatting sqref="Q87 S87 N87:O87 W87">
    <cfRule type="cellIs" dxfId="139" priority="145" operator="notEqual">
      <formula>"нд"</formula>
    </cfRule>
  </conditionalFormatting>
  <conditionalFormatting sqref="N88:O88 O88:O218 Q88:Q218 S88:S218 W88:W218">
    <cfRule type="cellIs" dxfId="138" priority="144" operator="notEqual">
      <formula>"нд"</formula>
    </cfRule>
  </conditionalFormatting>
  <conditionalFormatting sqref="O77">
    <cfRule type="cellIs" dxfId="137" priority="143" operator="notEqual">
      <formula>"нд"</formula>
    </cfRule>
  </conditionalFormatting>
  <conditionalFormatting sqref="Q77">
    <cfRule type="cellIs" dxfId="136" priority="142" operator="notEqual">
      <formula>"нд"</formula>
    </cfRule>
  </conditionalFormatting>
  <conditionalFormatting sqref="S77">
    <cfRule type="cellIs" dxfId="135" priority="141" operator="notEqual">
      <formula>"нд"</formula>
    </cfRule>
  </conditionalFormatting>
  <conditionalFormatting sqref="W77">
    <cfRule type="cellIs" dxfId="134" priority="140" operator="notEqual">
      <formula>"нд"</formula>
    </cfRule>
  </conditionalFormatting>
  <conditionalFormatting sqref="O21">
    <cfRule type="cellIs" dxfId="133" priority="139" operator="notEqual">
      <formula>"нд"</formula>
    </cfRule>
  </conditionalFormatting>
  <conditionalFormatting sqref="O26:O76">
    <cfRule type="cellIs" dxfId="132" priority="138" operator="notEqual">
      <formula>"нд"</formula>
    </cfRule>
  </conditionalFormatting>
  <conditionalFormatting sqref="Q21:Q76">
    <cfRule type="cellIs" dxfId="131" priority="137" operator="notEqual">
      <formula>"нд"</formula>
    </cfRule>
  </conditionalFormatting>
  <conditionalFormatting sqref="S21:S76">
    <cfRule type="cellIs" dxfId="130" priority="136" operator="notEqual">
      <formula>"нд"</formula>
    </cfRule>
  </conditionalFormatting>
  <conditionalFormatting sqref="W21:W76">
    <cfRule type="cellIs" dxfId="129" priority="135" operator="notEqual">
      <formula>"нд"</formula>
    </cfRule>
  </conditionalFormatting>
  <conditionalFormatting sqref="N30">
    <cfRule type="cellIs" dxfId="128" priority="134" operator="notEqual">
      <formula>"нд"</formula>
    </cfRule>
  </conditionalFormatting>
  <conditionalFormatting sqref="N30">
    <cfRule type="colorScale" priority="133">
      <colorScale>
        <cfvo type="min" val="0"/>
        <cfvo type="max" val="0"/>
        <color theme="0"/>
        <color theme="0"/>
      </colorScale>
    </cfRule>
  </conditionalFormatting>
  <conditionalFormatting sqref="P30">
    <cfRule type="cellIs" dxfId="127" priority="132" operator="notEqual">
      <formula>"нд"</formula>
    </cfRule>
  </conditionalFormatting>
  <conditionalFormatting sqref="P30">
    <cfRule type="colorScale" priority="131">
      <colorScale>
        <cfvo type="min" val="0"/>
        <cfvo type="max" val="0"/>
        <color theme="0"/>
        <color theme="0"/>
      </colorScale>
    </cfRule>
  </conditionalFormatting>
  <conditionalFormatting sqref="R30">
    <cfRule type="cellIs" dxfId="126" priority="130" operator="notEqual">
      <formula>"нд"</formula>
    </cfRule>
  </conditionalFormatting>
  <conditionalFormatting sqref="R30">
    <cfRule type="colorScale" priority="129">
      <colorScale>
        <cfvo type="min" val="0"/>
        <cfvo type="max" val="0"/>
        <color theme="0"/>
        <color theme="0"/>
      </colorScale>
    </cfRule>
  </conditionalFormatting>
  <conditionalFormatting sqref="T30">
    <cfRule type="cellIs" dxfId="125" priority="128" operator="notEqual">
      <formula>"нд"</formula>
    </cfRule>
  </conditionalFormatting>
  <conditionalFormatting sqref="T30">
    <cfRule type="colorScale" priority="127">
      <colorScale>
        <cfvo type="min" val="0"/>
        <cfvo type="max" val="0"/>
        <color theme="0"/>
        <color theme="0"/>
      </colorScale>
    </cfRule>
  </conditionalFormatting>
  <conditionalFormatting sqref="V30">
    <cfRule type="cellIs" dxfId="124" priority="126" operator="notEqual">
      <formula>"нд"</formula>
    </cfRule>
  </conditionalFormatting>
  <conditionalFormatting sqref="V30">
    <cfRule type="colorScale" priority="125">
      <colorScale>
        <cfvo type="min" val="0"/>
        <cfvo type="max" val="0"/>
        <color theme="0"/>
        <color theme="0"/>
      </colorScale>
    </cfRule>
  </conditionalFormatting>
  <conditionalFormatting sqref="O22">
    <cfRule type="cellIs" dxfId="123" priority="124" operator="notEqual">
      <formula>"нд"</formula>
    </cfRule>
  </conditionalFormatting>
  <conditionalFormatting sqref="O23">
    <cfRule type="cellIs" dxfId="122" priority="123" operator="notEqual">
      <formula>"нд"</formula>
    </cfRule>
  </conditionalFormatting>
  <conditionalFormatting sqref="O24">
    <cfRule type="cellIs" dxfId="121" priority="122" operator="notEqual">
      <formula>"нд"</formula>
    </cfRule>
  </conditionalFormatting>
  <conditionalFormatting sqref="O25">
    <cfRule type="cellIs" dxfId="120" priority="121" operator="notEqual">
      <formula>"нд"</formula>
    </cfRule>
  </conditionalFormatting>
  <conditionalFormatting sqref="Q35 S35 N35:O35 W35">
    <cfRule type="cellIs" dxfId="119" priority="120" operator="notEqual">
      <formula>"нд"</formula>
    </cfRule>
  </conditionalFormatting>
  <conditionalFormatting sqref="Q37 S37 N37:O37 W37">
    <cfRule type="cellIs" dxfId="118" priority="119" operator="notEqual">
      <formula>"нд"</formula>
    </cfRule>
  </conditionalFormatting>
  <conditionalFormatting sqref="Q38 S38 N38:O38 W38">
    <cfRule type="cellIs" dxfId="117" priority="118" operator="notEqual">
      <formula>"нд"</formula>
    </cfRule>
  </conditionalFormatting>
  <conditionalFormatting sqref="Q41 S41 N41:O41 W41">
    <cfRule type="cellIs" dxfId="116" priority="117" operator="notEqual">
      <formula>"нд"</formula>
    </cfRule>
  </conditionalFormatting>
  <conditionalFormatting sqref="Q42 S42 N42:O42 W42">
    <cfRule type="cellIs" dxfId="115" priority="116" operator="notEqual">
      <formula>"нд"</formula>
    </cfRule>
  </conditionalFormatting>
  <conditionalFormatting sqref="Q43 S43 N43:O43 W43">
    <cfRule type="cellIs" dxfId="114" priority="115" operator="notEqual">
      <formula>"нд"</formula>
    </cfRule>
  </conditionalFormatting>
  <conditionalFormatting sqref="Q48 S48 N48:O48 W48">
    <cfRule type="cellIs" dxfId="113" priority="114" operator="notEqual">
      <formula>"нд"</formula>
    </cfRule>
  </conditionalFormatting>
  <conditionalFormatting sqref="Q50 S50 N50:O50 W50">
    <cfRule type="cellIs" dxfId="112" priority="113" operator="notEqual">
      <formula>"нд"</formula>
    </cfRule>
  </conditionalFormatting>
  <conditionalFormatting sqref="Q54 S54 N54:O54 W54">
    <cfRule type="cellIs" dxfId="111" priority="112" operator="notEqual">
      <formula>"нд"</formula>
    </cfRule>
  </conditionalFormatting>
  <conditionalFormatting sqref="Q56 S56 N56:O56 W56">
    <cfRule type="cellIs" dxfId="110" priority="111" operator="notEqual">
      <formula>"нд"</formula>
    </cfRule>
  </conditionalFormatting>
  <conditionalFormatting sqref="Q58 S58 N58:O58 W58">
    <cfRule type="cellIs" dxfId="109" priority="110" operator="notEqual">
      <formula>"нд"</formula>
    </cfRule>
  </conditionalFormatting>
  <conditionalFormatting sqref="Q61 S61 N61:O61 W61">
    <cfRule type="cellIs" dxfId="108" priority="109" operator="notEqual">
      <formula>"нд"</formula>
    </cfRule>
  </conditionalFormatting>
  <conditionalFormatting sqref="Q63 S63 N63:O63 W63">
    <cfRule type="cellIs" dxfId="107" priority="108" operator="notEqual">
      <formula>"нд"</formula>
    </cfRule>
  </conditionalFormatting>
  <conditionalFormatting sqref="Q65 S65 N65:O65 W65">
    <cfRule type="cellIs" dxfId="106" priority="107" operator="notEqual">
      <formula>"нд"</formula>
    </cfRule>
  </conditionalFormatting>
  <conditionalFormatting sqref="Q68 S68 N68:O68 W68">
    <cfRule type="cellIs" dxfId="105" priority="106" operator="notEqual">
      <formula>"нд"</formula>
    </cfRule>
  </conditionalFormatting>
  <conditionalFormatting sqref="Q71 S71 N71:O71 W71">
    <cfRule type="cellIs" dxfId="104" priority="105" operator="notEqual">
      <formula>"нд"</formula>
    </cfRule>
  </conditionalFormatting>
  <conditionalFormatting sqref="Q75 S75 N75:O75 W75">
    <cfRule type="cellIs" dxfId="103" priority="104" operator="notEqual">
      <formula>"нд"</formula>
    </cfRule>
  </conditionalFormatting>
  <conditionalFormatting sqref="Q90 S90 N90:O90 W90">
    <cfRule type="cellIs" dxfId="102" priority="103" operator="notEqual">
      <formula>"нд"</formula>
    </cfRule>
  </conditionalFormatting>
  <conditionalFormatting sqref="Q91 S91 N91:O91 W91">
    <cfRule type="cellIs" dxfId="101" priority="102" operator="notEqual">
      <formula>"нд"</formula>
    </cfRule>
  </conditionalFormatting>
  <conditionalFormatting sqref="Q92 S92 N92:O92 W92">
    <cfRule type="cellIs" dxfId="100" priority="101" operator="notEqual">
      <formula>"нд"</formula>
    </cfRule>
  </conditionalFormatting>
  <conditionalFormatting sqref="Q93 S93 N93:O93 W93">
    <cfRule type="cellIs" dxfId="99" priority="100" operator="notEqual">
      <formula>"нд"</formula>
    </cfRule>
  </conditionalFormatting>
  <conditionalFormatting sqref="Q94 S94 N94:O94 W94">
    <cfRule type="cellIs" dxfId="98" priority="99" operator="notEqual">
      <formula>"нд"</formula>
    </cfRule>
  </conditionalFormatting>
  <conditionalFormatting sqref="Q95 S95 N95:O95 W95">
    <cfRule type="cellIs" dxfId="97" priority="98" operator="notEqual">
      <formula>"нд"</formula>
    </cfRule>
  </conditionalFormatting>
  <conditionalFormatting sqref="Q96 S96 N96:O96 W96">
    <cfRule type="cellIs" dxfId="96" priority="97" operator="notEqual">
      <formula>"нд"</formula>
    </cfRule>
  </conditionalFormatting>
  <conditionalFormatting sqref="Q97 S97 N97:O97 W97">
    <cfRule type="cellIs" dxfId="95" priority="96" operator="notEqual">
      <formula>"нд"</formula>
    </cfRule>
  </conditionalFormatting>
  <conditionalFormatting sqref="Q98 S98 N98:O98 W98">
    <cfRule type="cellIs" dxfId="94" priority="95" operator="notEqual">
      <formula>"нд"</formula>
    </cfRule>
  </conditionalFormatting>
  <conditionalFormatting sqref="Q99 S99 N99:O99 W99">
    <cfRule type="cellIs" dxfId="93" priority="94" operator="notEqual">
      <formula>"нд"</formula>
    </cfRule>
  </conditionalFormatting>
  <conditionalFormatting sqref="Q100 S100 N100:O100 W100">
    <cfRule type="cellIs" dxfId="92" priority="93" operator="notEqual">
      <formula>"нд"</formula>
    </cfRule>
  </conditionalFormatting>
  <conditionalFormatting sqref="Q101 S101 N101:O101 W101">
    <cfRule type="cellIs" dxfId="91" priority="92" operator="notEqual">
      <formula>"нд"</formula>
    </cfRule>
  </conditionalFormatting>
  <conditionalFormatting sqref="Q102 S102 N102:O102 W102">
    <cfRule type="cellIs" dxfId="90" priority="91" operator="notEqual">
      <formula>"нд"</formula>
    </cfRule>
  </conditionalFormatting>
  <conditionalFormatting sqref="Q103 S103 N103:O103 W103">
    <cfRule type="cellIs" dxfId="89" priority="90" operator="notEqual">
      <formula>"нд"</formula>
    </cfRule>
  </conditionalFormatting>
  <conditionalFormatting sqref="Q104 S104 N104:O104 W104">
    <cfRule type="cellIs" dxfId="88" priority="89" operator="notEqual">
      <formula>"нд"</formula>
    </cfRule>
  </conditionalFormatting>
  <conditionalFormatting sqref="Q105 S105 N105:O105 W105">
    <cfRule type="cellIs" dxfId="87" priority="88" operator="notEqual">
      <formula>"нд"</formula>
    </cfRule>
  </conditionalFormatting>
  <conditionalFormatting sqref="Q106 S106 N106:O106 W106">
    <cfRule type="cellIs" dxfId="86" priority="87" operator="notEqual">
      <formula>"нд"</formula>
    </cfRule>
  </conditionalFormatting>
  <conditionalFormatting sqref="Q107 S107 N107:O107 W107">
    <cfRule type="cellIs" dxfId="85" priority="86" operator="notEqual">
      <formula>"нд"</formula>
    </cfRule>
  </conditionalFormatting>
  <conditionalFormatting sqref="Q108 S108 N108:O108 W108">
    <cfRule type="cellIs" dxfId="84" priority="85" operator="notEqual">
      <formula>"нд"</formula>
    </cfRule>
  </conditionalFormatting>
  <conditionalFormatting sqref="Q109 S109 N109:O109 W109">
    <cfRule type="cellIs" dxfId="83" priority="84" operator="notEqual">
      <formula>"нд"</formula>
    </cfRule>
  </conditionalFormatting>
  <conditionalFormatting sqref="Q110 S110 N110:O110 W110">
    <cfRule type="cellIs" dxfId="82" priority="83" operator="notEqual">
      <formula>"нд"</formula>
    </cfRule>
  </conditionalFormatting>
  <conditionalFormatting sqref="Q111 S111 N111:O111 W111">
    <cfRule type="cellIs" dxfId="81" priority="82" operator="notEqual">
      <formula>"нд"</formula>
    </cfRule>
  </conditionalFormatting>
  <conditionalFormatting sqref="Q112 S112 N112:O112 W112">
    <cfRule type="cellIs" dxfId="80" priority="81" operator="notEqual">
      <formula>"нд"</formula>
    </cfRule>
  </conditionalFormatting>
  <conditionalFormatting sqref="Q113 S113 N113:O113 W113">
    <cfRule type="cellIs" dxfId="79" priority="80" operator="notEqual">
      <formula>"нд"</formula>
    </cfRule>
  </conditionalFormatting>
  <conditionalFormatting sqref="Q114 S114 N114:O114 W114">
    <cfRule type="cellIs" dxfId="78" priority="79" operator="notEqual">
      <formula>"нд"</formula>
    </cfRule>
  </conditionalFormatting>
  <conditionalFormatting sqref="Q115 S115 N115:O115 W115">
    <cfRule type="cellIs" dxfId="77" priority="78" operator="notEqual">
      <formula>"нд"</formula>
    </cfRule>
  </conditionalFormatting>
  <conditionalFormatting sqref="Q116 S116 N116:O116 W116">
    <cfRule type="cellIs" dxfId="76" priority="77" operator="notEqual">
      <formula>"нд"</formula>
    </cfRule>
  </conditionalFormatting>
  <conditionalFormatting sqref="Q117 S117 N117:O117 W117">
    <cfRule type="cellIs" dxfId="75" priority="76" operator="notEqual">
      <formula>"нд"</formula>
    </cfRule>
  </conditionalFormatting>
  <conditionalFormatting sqref="Q118 S118 N118:O118 W118">
    <cfRule type="cellIs" dxfId="74" priority="75" operator="notEqual">
      <formula>"нд"</formula>
    </cfRule>
  </conditionalFormatting>
  <conditionalFormatting sqref="Q119 S119 N119:O119 W119">
    <cfRule type="cellIs" dxfId="73" priority="74" operator="notEqual">
      <formula>"нд"</formula>
    </cfRule>
  </conditionalFormatting>
  <conditionalFormatting sqref="Q120 S120 N120:O120 W120">
    <cfRule type="cellIs" dxfId="72" priority="73" operator="notEqual">
      <formula>"нд"</formula>
    </cfRule>
  </conditionalFormatting>
  <conditionalFormatting sqref="Q121 S121 N121:O121 W121">
    <cfRule type="cellIs" dxfId="71" priority="72" operator="notEqual">
      <formula>"нд"</formula>
    </cfRule>
  </conditionalFormatting>
  <conditionalFormatting sqref="Q122 S122 N122:O122 W122">
    <cfRule type="cellIs" dxfId="70" priority="71" operator="notEqual">
      <formula>"нд"</formula>
    </cfRule>
  </conditionalFormatting>
  <conditionalFormatting sqref="Q123 S123 N123:O123 W123">
    <cfRule type="cellIs" dxfId="69" priority="70" operator="notEqual">
      <formula>"нд"</formula>
    </cfRule>
  </conditionalFormatting>
  <conditionalFormatting sqref="Q124 S124 N124:O124 W124">
    <cfRule type="cellIs" dxfId="68" priority="69" operator="notEqual">
      <formula>"нд"</formula>
    </cfRule>
  </conditionalFormatting>
  <conditionalFormatting sqref="Q125 S125 N125:O125 W125">
    <cfRule type="cellIs" dxfId="67" priority="68" operator="notEqual">
      <formula>"нд"</formula>
    </cfRule>
  </conditionalFormatting>
  <conditionalFormatting sqref="Q126 S126 N126:O126 W126">
    <cfRule type="cellIs" dxfId="66" priority="67" operator="notEqual">
      <formula>"нд"</formula>
    </cfRule>
  </conditionalFormatting>
  <conditionalFormatting sqref="Q127 S127 N127:O127 W127">
    <cfRule type="cellIs" dxfId="65" priority="66" operator="notEqual">
      <formula>"нд"</formula>
    </cfRule>
  </conditionalFormatting>
  <conditionalFormatting sqref="Q128 S128 N128:O128 W128">
    <cfRule type="cellIs" dxfId="64" priority="65" operator="notEqual">
      <formula>"нд"</formula>
    </cfRule>
  </conditionalFormatting>
  <conditionalFormatting sqref="Q132 S132 N132:O132 W132">
    <cfRule type="cellIs" dxfId="63" priority="64" operator="notEqual">
      <formula>"нд"</formula>
    </cfRule>
  </conditionalFormatting>
  <conditionalFormatting sqref="Q133 S133 N133:O133 W133">
    <cfRule type="cellIs" dxfId="62" priority="63" operator="notEqual">
      <formula>"нд"</formula>
    </cfRule>
  </conditionalFormatting>
  <conditionalFormatting sqref="Q134 S134 N134:O134 W134">
    <cfRule type="cellIs" dxfId="61" priority="62" operator="notEqual">
      <formula>"нд"</formula>
    </cfRule>
  </conditionalFormatting>
  <conditionalFormatting sqref="Q135 S135 N135:O135 W135">
    <cfRule type="cellIs" dxfId="60" priority="61" operator="notEqual">
      <formula>"нд"</formula>
    </cfRule>
  </conditionalFormatting>
  <conditionalFormatting sqref="Q136 S136 N136:O136 W136">
    <cfRule type="cellIs" dxfId="59" priority="60" operator="notEqual">
      <formula>"нд"</formula>
    </cfRule>
  </conditionalFormatting>
  <conditionalFormatting sqref="Q137 S137 N137:O137 W137">
    <cfRule type="cellIs" dxfId="58" priority="59" operator="notEqual">
      <formula>"нд"</formula>
    </cfRule>
  </conditionalFormatting>
  <conditionalFormatting sqref="Q138 S138 N138:O138 W138">
    <cfRule type="cellIs" dxfId="57" priority="58" operator="notEqual">
      <formula>"нд"</formula>
    </cfRule>
  </conditionalFormatting>
  <conditionalFormatting sqref="Q139 S139 N139:O139 W139">
    <cfRule type="cellIs" dxfId="56" priority="57" operator="notEqual">
      <formula>"нд"</formula>
    </cfRule>
  </conditionalFormatting>
  <conditionalFormatting sqref="Q140 S140 N140:O140 W140">
    <cfRule type="cellIs" dxfId="55" priority="56" operator="notEqual">
      <formula>"нд"</formula>
    </cfRule>
  </conditionalFormatting>
  <conditionalFormatting sqref="Q141 S141 N141:O141 W141">
    <cfRule type="cellIs" dxfId="54" priority="55" operator="notEqual">
      <formula>"нд"</formula>
    </cfRule>
  </conditionalFormatting>
  <conditionalFormatting sqref="Q142 S142 N142:O142 W142">
    <cfRule type="cellIs" dxfId="53" priority="54" operator="notEqual">
      <formula>"нд"</formula>
    </cfRule>
  </conditionalFormatting>
  <conditionalFormatting sqref="Q143 S143 N143:O143 W143">
    <cfRule type="cellIs" dxfId="52" priority="53" operator="notEqual">
      <formula>"нд"</formula>
    </cfRule>
  </conditionalFormatting>
  <conditionalFormatting sqref="Q144 S144 N144:O144 W144">
    <cfRule type="cellIs" dxfId="51" priority="52" operator="notEqual">
      <formula>"нд"</formula>
    </cfRule>
  </conditionalFormatting>
  <conditionalFormatting sqref="Q145 S145 N145:O145 W145">
    <cfRule type="cellIs" dxfId="50" priority="51" operator="notEqual">
      <formula>"нд"</formula>
    </cfRule>
  </conditionalFormatting>
  <conditionalFormatting sqref="Q146 S146 N146:O146 W146">
    <cfRule type="cellIs" dxfId="49" priority="50" operator="notEqual">
      <formula>"нд"</formula>
    </cfRule>
  </conditionalFormatting>
  <conditionalFormatting sqref="Q147 S147 N147:O147 W147">
    <cfRule type="cellIs" dxfId="48" priority="49" operator="notEqual">
      <formula>"нд"</formula>
    </cfRule>
  </conditionalFormatting>
  <conditionalFormatting sqref="Q148 S148 N148:O148 W148">
    <cfRule type="cellIs" dxfId="47" priority="48" operator="notEqual">
      <formula>"нд"</formula>
    </cfRule>
  </conditionalFormatting>
  <conditionalFormatting sqref="Q150 S150 N150:O150 W150">
    <cfRule type="cellIs" dxfId="46" priority="47" operator="notEqual">
      <formula>"нд"</formula>
    </cfRule>
  </conditionalFormatting>
  <conditionalFormatting sqref="Q153 S153 N153:O153 W153">
    <cfRule type="cellIs" dxfId="45" priority="46" operator="notEqual">
      <formula>"нд"</formula>
    </cfRule>
  </conditionalFormatting>
  <conditionalFormatting sqref="Q155 S155 N155:O155 W155">
    <cfRule type="cellIs" dxfId="44" priority="45" operator="notEqual">
      <formula>"нд"</formula>
    </cfRule>
  </conditionalFormatting>
  <conditionalFormatting sqref="Q157 S157 N157:O157 W157">
    <cfRule type="cellIs" dxfId="43" priority="44" operator="notEqual">
      <formula>"нд"</formula>
    </cfRule>
  </conditionalFormatting>
  <conditionalFormatting sqref="Q159 S159 N159:O159 W159">
    <cfRule type="cellIs" dxfId="42" priority="43" operator="notEqual">
      <formula>"нд"</formula>
    </cfRule>
  </conditionalFormatting>
  <conditionalFormatting sqref="Q161 S161 N161:O161 W161">
    <cfRule type="cellIs" dxfId="41" priority="42" operator="notEqual">
      <formula>"нд"</formula>
    </cfRule>
  </conditionalFormatting>
  <conditionalFormatting sqref="Q164 S164 N164:O164 W164">
    <cfRule type="cellIs" dxfId="40" priority="41" operator="notEqual">
      <formula>"нд"</formula>
    </cfRule>
  </conditionalFormatting>
  <conditionalFormatting sqref="Q166 S166 N166:O166 W166">
    <cfRule type="cellIs" dxfId="39" priority="40" operator="notEqual">
      <formula>"нд"</formula>
    </cfRule>
  </conditionalFormatting>
  <conditionalFormatting sqref="Q168 S168 N168:O168 W168">
    <cfRule type="cellIs" dxfId="38" priority="39" operator="notEqual">
      <formula>"нд"</formula>
    </cfRule>
  </conditionalFormatting>
  <conditionalFormatting sqref="Q171 S171 N171:O171 W171">
    <cfRule type="cellIs" dxfId="37" priority="38" operator="notEqual">
      <formula>"нд"</formula>
    </cfRule>
  </conditionalFormatting>
  <conditionalFormatting sqref="Q174 S174 N174:O174 W174">
    <cfRule type="cellIs" dxfId="36" priority="37" operator="notEqual">
      <formula>"нд"</formula>
    </cfRule>
  </conditionalFormatting>
  <conditionalFormatting sqref="Q177 S177 N177:O177 W177">
    <cfRule type="cellIs" dxfId="35" priority="36" operator="notEqual">
      <formula>"нд"</formula>
    </cfRule>
  </conditionalFormatting>
  <conditionalFormatting sqref="Q179 S179 N179:O179 W179">
    <cfRule type="cellIs" dxfId="34" priority="35" operator="notEqual">
      <formula>"нд"</formula>
    </cfRule>
  </conditionalFormatting>
  <conditionalFormatting sqref="Q182 S182 N182:O182 W182">
    <cfRule type="cellIs" dxfId="33" priority="34" operator="notEqual">
      <formula>"нд"</formula>
    </cfRule>
  </conditionalFormatting>
  <conditionalFormatting sqref="Q183 S183 N183:O183 W183">
    <cfRule type="cellIs" dxfId="32" priority="33" operator="notEqual">
      <formula>"нд"</formula>
    </cfRule>
  </conditionalFormatting>
  <conditionalFormatting sqref="Q184 S184 N184:O184 W184">
    <cfRule type="cellIs" dxfId="31" priority="32" operator="notEqual">
      <formula>"нд"</formula>
    </cfRule>
  </conditionalFormatting>
  <conditionalFormatting sqref="Q185 S185 N185:O185 W185">
    <cfRule type="cellIs" dxfId="30" priority="31" operator="notEqual">
      <formula>"нд"</formula>
    </cfRule>
  </conditionalFormatting>
  <conditionalFormatting sqref="Q187 S187 N187:O187 W187">
    <cfRule type="cellIs" dxfId="29" priority="30" operator="notEqual">
      <formula>"нд"</formula>
    </cfRule>
  </conditionalFormatting>
  <conditionalFormatting sqref="Q189 S189 N189:O189 W189">
    <cfRule type="cellIs" dxfId="28" priority="29" operator="notEqual">
      <formula>"нд"</formula>
    </cfRule>
  </conditionalFormatting>
  <conditionalFormatting sqref="Q193 S193 N193:O193 W193">
    <cfRule type="cellIs" dxfId="27" priority="28" operator="notEqual">
      <formula>"нд"</formula>
    </cfRule>
  </conditionalFormatting>
  <conditionalFormatting sqref="Q194 S194 N194:O194 W194">
    <cfRule type="cellIs" dxfId="26" priority="27" operator="notEqual">
      <formula>"нд"</formula>
    </cfRule>
  </conditionalFormatting>
  <conditionalFormatting sqref="Q195 S195 N195:O195 W195">
    <cfRule type="cellIs" dxfId="25" priority="26" operator="notEqual">
      <formula>"нд"</formula>
    </cfRule>
  </conditionalFormatting>
  <conditionalFormatting sqref="Q196 S196 N196:O196 W196">
    <cfRule type="cellIs" dxfId="24" priority="25" operator="notEqual">
      <formula>"нд"</formula>
    </cfRule>
  </conditionalFormatting>
  <conditionalFormatting sqref="Q197 S197 N197:O197 W197">
    <cfRule type="cellIs" dxfId="23" priority="24" operator="notEqual">
      <formula>"нд"</formula>
    </cfRule>
  </conditionalFormatting>
  <conditionalFormatting sqref="Q198 S198 N198:O198 W198">
    <cfRule type="cellIs" dxfId="22" priority="23" operator="notEqual">
      <formula>"нд"</formula>
    </cfRule>
  </conditionalFormatting>
  <conditionalFormatting sqref="Q199 S199 N199:O199 W199">
    <cfRule type="cellIs" dxfId="21" priority="22" operator="notEqual">
      <formula>"нд"</formula>
    </cfRule>
  </conditionalFormatting>
  <conditionalFormatting sqref="Q200 S200 N200:O200 W200">
    <cfRule type="cellIs" dxfId="20" priority="21" operator="notEqual">
      <formula>"нд"</formula>
    </cfRule>
  </conditionalFormatting>
  <conditionalFormatting sqref="Q201 S201 N201:O201 W201">
    <cfRule type="cellIs" dxfId="19" priority="20" operator="notEqual">
      <formula>"нд"</formula>
    </cfRule>
  </conditionalFormatting>
  <conditionalFormatting sqref="Q202 S202 N202:O202 W202">
    <cfRule type="cellIs" dxfId="18" priority="19" operator="notEqual">
      <formula>"нд"</formula>
    </cfRule>
  </conditionalFormatting>
  <conditionalFormatting sqref="Q204 S204 N204:O204 W204">
    <cfRule type="cellIs" dxfId="17" priority="18" operator="notEqual">
      <formula>"нд"</formula>
    </cfRule>
  </conditionalFormatting>
  <conditionalFormatting sqref="Q205 S205 N205:O205 W205">
    <cfRule type="cellIs" dxfId="16" priority="17" operator="notEqual">
      <formula>"нд"</formula>
    </cfRule>
  </conditionalFormatting>
  <conditionalFormatting sqref="Q206 S206 N206:O206 W206">
    <cfRule type="cellIs" dxfId="15" priority="16" operator="notEqual">
      <formula>"нд"</formula>
    </cfRule>
  </conditionalFormatting>
  <conditionalFormatting sqref="Q207 S207 N207:O207 W207">
    <cfRule type="cellIs" dxfId="14" priority="15" operator="notEqual">
      <formula>"нд"</formula>
    </cfRule>
  </conditionalFormatting>
  <conditionalFormatting sqref="Q210 S210 N210:O210 W210">
    <cfRule type="cellIs" dxfId="13" priority="14" operator="notEqual">
      <formula>"нд"</formula>
    </cfRule>
  </conditionalFormatting>
  <conditionalFormatting sqref="Q211 S211 N211:O211 W211">
    <cfRule type="cellIs" dxfId="12" priority="13" operator="notEqual">
      <formula>"нд"</formula>
    </cfRule>
  </conditionalFormatting>
  <conditionalFormatting sqref="Q212 S212 N212:O212 W212">
    <cfRule type="cellIs" dxfId="11" priority="12" operator="notEqual">
      <formula>"нд"</formula>
    </cfRule>
  </conditionalFormatting>
  <conditionalFormatting sqref="Q213 S213 N213:O213 W213">
    <cfRule type="cellIs" dxfId="10" priority="11" operator="notEqual">
      <formula>"нд"</formula>
    </cfRule>
  </conditionalFormatting>
  <conditionalFormatting sqref="Q214 S214 N214:O214 W214">
    <cfRule type="cellIs" dxfId="9" priority="10" operator="notEqual">
      <formula>"нд"</formula>
    </cfRule>
  </conditionalFormatting>
  <conditionalFormatting sqref="Q216 S216 N216:O216 W216">
    <cfRule type="cellIs" dxfId="8" priority="9" operator="notEqual">
      <formula>"нд"</formula>
    </cfRule>
  </conditionalFormatting>
  <conditionalFormatting sqref="Q217 S217 N217:O217 W217">
    <cfRule type="cellIs" dxfId="7" priority="8" operator="notEqual">
      <formula>"нд"</formula>
    </cfRule>
  </conditionalFormatting>
  <conditionalFormatting sqref="Q218 S218 N218:O218 W218">
    <cfRule type="cellIs" dxfId="6" priority="7" operator="notEqual">
      <formula>"нд"</formula>
    </cfRule>
  </conditionalFormatting>
  <conditionalFormatting sqref="N173">
    <cfRule type="cellIs" dxfId="5" priority="6" operator="notEqual">
      <formula>"нд"</formula>
    </cfRule>
  </conditionalFormatting>
  <conditionalFormatting sqref="P173">
    <cfRule type="cellIs" dxfId="4" priority="5" operator="notEqual">
      <formula>"нд"</formula>
    </cfRule>
  </conditionalFormatting>
  <conditionalFormatting sqref="R173">
    <cfRule type="cellIs" dxfId="3" priority="4" operator="notEqual">
      <formula>"нд"</formula>
    </cfRule>
  </conditionalFormatting>
  <conditionalFormatting sqref="T173">
    <cfRule type="cellIs" dxfId="2" priority="3" operator="notEqual">
      <formula>"нд"</formula>
    </cfRule>
  </conditionalFormatting>
  <conditionalFormatting sqref="V173">
    <cfRule type="cellIs" dxfId="1" priority="2" operator="notEqual">
      <formula>"нд"</formula>
    </cfRule>
  </conditionalFormatting>
  <conditionalFormatting sqref="Q45 S45 N45:O45 W45">
    <cfRule type="cellIs" dxfId="0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3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11кв истч</vt:lpstr>
      <vt:lpstr>'11кв истч'!Заголовки_для_печати</vt:lpstr>
      <vt:lpstr>'11кв истч'!Область_печати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Rybak_IN</dc:creator>
  <cp:lastModifiedBy>Yljankova_VV</cp:lastModifiedBy>
  <dcterms:created xsi:type="dcterms:W3CDTF">2018-08-22T07:02:55Z</dcterms:created>
  <dcterms:modified xsi:type="dcterms:W3CDTF">2022-01-30T14:44:05Z</dcterms:modified>
</cp:coreProperties>
</file>