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040" activeTab="0"/>
  </bookViews>
  <sheets>
    <sheet name="Доходы  2020г  Полугодие (3)" sheetId="1" r:id="rId1"/>
  </sheets>
  <definedNames>
    <definedName name="_xlnm.Print_Area" localSheetId="0">'Доходы  2020г  Полугодие (3)'!$A$2:$N$58</definedName>
  </definedNames>
  <calcPr fullCalcOnLoad="1" refMode="R1C1"/>
</workbook>
</file>

<file path=xl/comments1.xml><?xml version="1.0" encoding="utf-8"?>
<comments xmlns="http://schemas.openxmlformats.org/spreadsheetml/2006/main">
  <authors>
    <author>Yljankova_VV</author>
  </authors>
  <commentList>
    <comment ref="H25" authorId="0">
      <text>
        <r>
          <rPr>
            <b/>
            <sz val="9"/>
            <rFont val="Tahoma"/>
            <family val="2"/>
          </rPr>
          <t>Yljankova_VV:</t>
        </r>
        <r>
          <rPr>
            <sz val="9"/>
            <rFont val="Tahoma"/>
            <family val="2"/>
          </rPr>
          <t xml:space="preserve">
в т.ч.  Затраты   подряд с   АО "Тэкос"</t>
        </r>
      </text>
    </comment>
    <comment ref="M25" authorId="0">
      <text>
        <r>
          <rPr>
            <b/>
            <sz val="9"/>
            <rFont val="Tahoma"/>
            <family val="2"/>
          </rPr>
          <t>Yljankova_VV:</t>
        </r>
        <r>
          <rPr>
            <sz val="9"/>
            <rFont val="Tahoma"/>
            <family val="2"/>
          </rPr>
          <t xml:space="preserve">
в т.ч.  Затраты   подряд с   АО "Тэкос"</t>
        </r>
      </text>
    </comment>
  </commentList>
</comments>
</file>

<file path=xl/sharedStrings.xml><?xml version="1.0" encoding="utf-8"?>
<sst xmlns="http://schemas.openxmlformats.org/spreadsheetml/2006/main" count="197" uniqueCount="86">
  <si>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</si>
  <si>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</si>
  <si>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</si>
  <si>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</si>
  <si>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</si>
  <si>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Период заполнения:</t>
  </si>
  <si>
    <t>Годовая, Квартальная</t>
  </si>
  <si>
    <t>Требования к заполнению:</t>
  </si>
  <si>
    <t>Заполняется отдельно по каждому субъекту РФ</t>
  </si>
  <si>
    <t>Показатель</t>
  </si>
  <si>
    <t>Единица измерения</t>
  </si>
  <si>
    <t>Код показа-теля</t>
  </si>
  <si>
    <t>из графы 4: по Субъекту РФ, указанному в заголовке
формы **</t>
  </si>
  <si>
    <t>из графы 5 по видам деятельности *</t>
  </si>
  <si>
    <t>Примечания:
принцип разделения показателей
по субъектам РФ и по видам деятельности согласно ОРД предприятия</t>
  </si>
  <si>
    <t>Технологическое присоединение</t>
  </si>
  <si>
    <t>Прочие виды деятельности</t>
  </si>
  <si>
    <t>Выручка (нетто) от продажи товаров,</t>
  </si>
  <si>
    <t>тыс. руб.</t>
  </si>
  <si>
    <t>010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</si>
  <si>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</si>
  <si>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</si>
  <si>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</si>
  <si>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Себестоимость проданных товаров,</t>
  </si>
  <si>
    <t>020</t>
  </si>
  <si>
    <t>продукции, работ, услуг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</si>
  <si>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</si>
  <si>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</si>
  <si>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</si>
  <si>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</si>
  <si>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</si>
  <si>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</si>
  <si>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</si>
  <si>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</si>
  <si>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Доходы от участия в других организациях</t>
  </si>
  <si>
    <t>070</t>
  </si>
  <si>
    <t>Проценты к получению</t>
  </si>
  <si>
    <t>080</t>
  </si>
  <si>
    <t>Проценты к уплате</t>
  </si>
  <si>
    <t>090</t>
  </si>
  <si>
    <t>Прочие доходы</t>
  </si>
  <si>
    <t>100</t>
  </si>
  <si>
    <t>Прочие расходы</t>
  </si>
  <si>
    <t>110</t>
  </si>
  <si>
    <t>Прибыль до налогообложения</t>
  </si>
  <si>
    <t>120</t>
  </si>
  <si>
    <t>Налог на прибыль</t>
  </si>
  <si>
    <t>130</t>
  </si>
  <si>
    <t>ОНА/ОНО</t>
  </si>
  <si>
    <t>140</t>
  </si>
  <si>
    <t>Прочее</t>
  </si>
  <si>
    <t>150</t>
  </si>
  <si>
    <t>Чистая прибыль</t>
  </si>
  <si>
    <t>160</t>
  </si>
  <si>
    <t>Справочно:</t>
  </si>
  <si>
    <t>Списание дебиторских и кредиторских</t>
  </si>
  <si>
    <t>170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</si>
  <si>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</si>
  <si>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</si>
  <si>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</si>
  <si>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180</t>
  </si>
  <si>
    <t>выявленная в отчетном году</t>
  </si>
  <si>
    <t>Руководитель</t>
  </si>
  <si>
    <t>(подпись)</t>
  </si>
  <si>
    <t>Субъект РФ: Мурманская область</t>
  </si>
  <si>
    <t>Идентификационный номер налогоплательщика (ИНН): 519 090 714 39</t>
  </si>
  <si>
    <t>Местонахождение (адрес): 183034  г. Мурманск, ул. Свердлова д. ,39</t>
  </si>
  <si>
    <t xml:space="preserve">Услуги  по передаче электрической энергии  </t>
  </si>
  <si>
    <t>Примечание:</t>
  </si>
  <si>
    <t>-</t>
  </si>
  <si>
    <t>Организация:  Акционерное общество  "Мурманэнергосбыт"   ( АО "МЭС")</t>
  </si>
  <si>
    <r>
      <t>_____</t>
    </r>
    <r>
      <rPr>
        <b/>
        <sz val="10"/>
        <rFont val="Times New Roman"/>
        <family val="1"/>
      </rPr>
      <t>*</t>
    </r>
    <r>
      <rPr>
        <b/>
        <sz val="10"/>
        <color indexed="9"/>
        <rFont val="Times New Roman"/>
        <family val="1"/>
      </rPr>
      <t>_</t>
    </r>
    <r>
      <rPr>
        <b/>
        <sz val="10"/>
        <rFont val="Times New Roman"/>
        <family val="1"/>
      </rPr>
      <t>Полное наименование видов деятельности:</t>
    </r>
  </si>
  <si>
    <r>
      <t>_______</t>
    </r>
    <r>
      <rPr>
        <sz val="10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</si>
  <si>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10"/>
        <color indexed="8"/>
        <rFont val="Times New Roman"/>
        <family val="1"/>
      </rPr>
      <t>г</t>
    </r>
    <r>
      <rPr>
        <sz val="10"/>
        <rFont val="Times New Roman"/>
        <family val="1"/>
      </rPr>
      <t>р. 7, 12 - оказание услуг по технологическому присоединению к электрическим сетям.</t>
    </r>
  </si>
  <si>
    <r>
      <t>____</t>
    </r>
    <r>
      <rPr>
        <b/>
        <sz val="10"/>
        <rFont val="Times New Roman"/>
        <family val="1"/>
      </rPr>
      <t>**</t>
    </r>
    <r>
      <rPr>
        <b/>
        <sz val="10"/>
        <color indexed="9"/>
        <rFont val="Times New Roman"/>
        <family val="1"/>
      </rPr>
      <t>_</t>
    </r>
    <r>
      <rPr>
        <b/>
        <sz val="10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</si>
  <si>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r>
      <t>______</t>
    </r>
    <r>
      <rPr>
        <b/>
        <sz val="10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</si>
  <si>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Главный бухгалтер</t>
  </si>
  <si>
    <t>Л.В. Дмитриева</t>
  </si>
  <si>
    <t xml:space="preserve">В Таблице 1.3. отражены  показатели деятельности Акционерного общества "Мурманэнергосбыт" в сфере электроэнергетики. Основным видом деятельности   АО "МЭС" является деятельность по теплоснабжению.  На территории Ковдорского и Печенгского районов Мурманской области АО "МЭС" осуществляет деятельность по  передаче электрической энергии силами филиалов  "Ковдорская электросеть" и "Заполярная горэлектросеть", которые созданы без образования юридического лица.   </t>
  </si>
  <si>
    <t>Таблица 1.3.</t>
  </si>
  <si>
    <t>к приказу Министерства Энергетики  Российской Федерации от 13.12.2011 № 585</t>
  </si>
  <si>
    <r>
      <t xml:space="preserve">За отчетный период, всего по предприятию                 </t>
    </r>
    <r>
      <rPr>
        <b/>
        <sz val="10"/>
        <color indexed="10"/>
        <rFont val="Times New Roman"/>
        <family val="1"/>
      </rPr>
      <t>1 полугодие  2019г</t>
    </r>
  </si>
  <si>
    <r>
      <t xml:space="preserve">Отчетный период:  </t>
    </r>
    <r>
      <rPr>
        <b/>
        <sz val="12"/>
        <color indexed="10"/>
        <rFont val="Times New Roman"/>
        <family val="1"/>
      </rPr>
      <t xml:space="preserve"> 1  полугодие  2020г</t>
    </r>
  </si>
  <si>
    <r>
      <t xml:space="preserve">За отчетный период, всего по предприятию                 </t>
    </r>
    <r>
      <rPr>
        <b/>
        <sz val="10"/>
        <color indexed="10"/>
        <rFont val="Times New Roman"/>
        <family val="1"/>
      </rPr>
      <t>1 полугодие  2020г</t>
    </r>
  </si>
  <si>
    <t>И.о. начальника ПЭУ</t>
  </si>
  <si>
    <t>Л.И. Капитаненко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</si>
</sst>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_-* #,##0_р_._-;\-* #,##0_р_._-;_-* &quot;-&quot;??_р_._-;_-@_-"/>
    <numFmt numFmtId="182" formatCode="#,##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2"/>
      <color indexed="30"/>
      <name val="Arial Cyr"/>
      <family val="0"/>
    </font>
    <font>
      <b/>
      <sz val="12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70C0"/>
      <name val="Arial Cyr"/>
      <family val="0"/>
    </font>
    <font>
      <sz val="12"/>
      <color rgb="FF0070C0"/>
      <name val="Times New Roman"/>
      <family val="1"/>
    </font>
    <font>
      <sz val="12"/>
      <color rgb="FF0070C0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FF7"/>
        <bgColor indexed="64"/>
      </patternFill>
    </fill>
    <fill>
      <patternFill patternType="solid">
        <fgColor rgb="FFFBFFDD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49" fontId="59" fillId="33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 wrapText="1"/>
    </xf>
    <xf numFmtId="3" fontId="9" fillId="0" borderId="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top"/>
    </xf>
    <xf numFmtId="3" fontId="61" fillId="34" borderId="10" xfId="0" applyNumberFormat="1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 vertical="top"/>
    </xf>
    <xf numFmtId="3" fontId="8" fillId="35" borderId="13" xfId="0" applyNumberFormat="1" applyFont="1" applyFill="1" applyBorder="1" applyAlignment="1">
      <alignment horizontal="center" vertical="center"/>
    </xf>
    <xf numFmtId="0" fontId="8" fillId="35" borderId="13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top"/>
    </xf>
    <xf numFmtId="0" fontId="2" fillId="34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3" fontId="62" fillId="34" borderId="10" xfId="0" applyNumberFormat="1" applyFont="1" applyFill="1" applyBorder="1" applyAlignment="1">
      <alignment horizontal="center" vertical="center"/>
    </xf>
    <xf numFmtId="3" fontId="61" fillId="34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horizontal="right" vertical="top"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3" fontId="63" fillId="34" borderId="13" xfId="0" applyNumberFormat="1" applyFont="1" applyFill="1" applyBorder="1" applyAlignment="1">
      <alignment horizontal="center" vertical="center"/>
    </xf>
    <xf numFmtId="3" fontId="63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0" fontId="9" fillId="35" borderId="13" xfId="0" applyNumberFormat="1" applyFont="1" applyFill="1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4" borderId="17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8" xfId="0" applyNumberFormat="1" applyFont="1" applyFill="1" applyBorder="1" applyAlignment="1">
      <alignment horizontal="center" vertical="center" wrapText="1"/>
    </xf>
    <xf numFmtId="0" fontId="2" fillId="35" borderId="18" xfId="0" applyNumberFormat="1" applyFont="1" applyFill="1" applyBorder="1" applyAlignment="1">
      <alignment horizontal="center" vertical="center" wrapText="1"/>
    </xf>
    <xf numFmtId="0" fontId="2" fillId="35" borderId="13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3" fontId="63" fillId="34" borderId="19" xfId="0" applyNumberFormat="1" applyFont="1" applyFill="1" applyBorder="1" applyAlignment="1">
      <alignment horizontal="center" vertical="center" wrapText="1"/>
    </xf>
    <xf numFmtId="3" fontId="63" fillId="34" borderId="20" xfId="0" applyNumberFormat="1" applyFont="1" applyFill="1" applyBorder="1" applyAlignment="1">
      <alignment horizontal="center" vertical="center" wrapText="1"/>
    </xf>
    <xf numFmtId="3" fontId="63" fillId="34" borderId="21" xfId="0" applyNumberFormat="1" applyFont="1" applyFill="1" applyBorder="1" applyAlignment="1">
      <alignment horizontal="center" vertical="center" wrapText="1"/>
    </xf>
    <xf numFmtId="3" fontId="63" fillId="34" borderId="19" xfId="0" applyNumberFormat="1" applyFont="1" applyFill="1" applyBorder="1" applyAlignment="1">
      <alignment horizontal="center" vertical="center"/>
    </xf>
    <xf numFmtId="3" fontId="63" fillId="34" borderId="20" xfId="0" applyNumberFormat="1" applyFont="1" applyFill="1" applyBorder="1" applyAlignment="1">
      <alignment horizontal="center" vertical="center"/>
    </xf>
    <xf numFmtId="3" fontId="63" fillId="34" borderId="21" xfId="0" applyNumberFormat="1" applyFont="1" applyFill="1" applyBorder="1" applyAlignment="1">
      <alignment horizontal="center" vertical="center"/>
    </xf>
    <xf numFmtId="3" fontId="63" fillId="34" borderId="13" xfId="0" applyNumberFormat="1" applyFont="1" applyFill="1" applyBorder="1" applyAlignment="1">
      <alignment horizontal="center" vertical="center"/>
    </xf>
    <xf numFmtId="0" fontId="64" fillId="34" borderId="13" xfId="0" applyFont="1" applyFill="1" applyBorder="1" applyAlignment="1">
      <alignment/>
    </xf>
    <xf numFmtId="3" fontId="9" fillId="35" borderId="13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65" fillId="34" borderId="10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/>
    </xf>
    <xf numFmtId="3" fontId="65" fillId="34" borderId="13" xfId="0" applyNumberFormat="1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/>
    </xf>
    <xf numFmtId="0" fontId="9" fillId="35" borderId="13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9" fillId="34" borderId="13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34" borderId="22" xfId="0" applyNumberFormat="1" applyFont="1" applyFill="1" applyBorder="1" applyAlignment="1">
      <alignment horizontal="center" vertical="center"/>
    </xf>
    <xf numFmtId="181" fontId="8" fillId="34" borderId="10" xfId="58" applyNumberFormat="1" applyFont="1" applyFill="1" applyBorder="1" applyAlignment="1">
      <alignment horizontal="center" vertical="center"/>
    </xf>
    <xf numFmtId="181" fontId="8" fillId="34" borderId="23" xfId="58" applyNumberFormat="1" applyFont="1" applyFill="1" applyBorder="1" applyAlignment="1">
      <alignment horizontal="center" vertical="center"/>
    </xf>
    <xf numFmtId="0" fontId="9" fillId="34" borderId="23" xfId="0" applyNumberFormat="1" applyFont="1" applyFill="1" applyBorder="1" applyAlignment="1">
      <alignment horizontal="center" vertical="center"/>
    </xf>
    <xf numFmtId="0" fontId="9" fillId="35" borderId="22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justify" wrapText="1"/>
    </xf>
    <xf numFmtId="0" fontId="2" fillId="0" borderId="0" xfId="0" applyNumberFormat="1" applyFont="1" applyBorder="1" applyAlignment="1">
      <alignment vertical="center" wrapText="1"/>
    </xf>
    <xf numFmtId="0" fontId="3" fillId="33" borderId="23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3" fontId="9" fillId="34" borderId="23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60" fillId="0" borderId="2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62"/>
  <sheetViews>
    <sheetView tabSelected="1" zoomScale="98" zoomScaleNormal="98" zoomScalePageLayoutView="0" workbookViewId="0" topLeftCell="A34">
      <selection activeCell="G14" sqref="G14"/>
    </sheetView>
  </sheetViews>
  <sheetFormatPr defaultColWidth="0.875" defaultRowHeight="12.75"/>
  <cols>
    <col min="1" max="1" width="64.75390625" style="2" customWidth="1"/>
    <col min="2" max="2" width="10.875" style="2" customWidth="1"/>
    <col min="3" max="3" width="7.75390625" style="2" customWidth="1"/>
    <col min="4" max="13" width="15.75390625" style="2" customWidth="1"/>
    <col min="14" max="14" width="22.75390625" style="2" customWidth="1"/>
    <col min="15" max="28" width="6.25390625" style="2" customWidth="1"/>
    <col min="29" max="16384" width="0.875" style="2" customWidth="1"/>
  </cols>
  <sheetData>
    <row r="1" spans="1:15" s="1" customFormat="1" ht="24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54" t="s">
        <v>79</v>
      </c>
      <c r="L1" s="54"/>
      <c r="M1" s="54"/>
      <c r="N1" s="54"/>
      <c r="O1" s="54"/>
    </row>
    <row r="2" spans="1:15" ht="18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55" t="s">
        <v>80</v>
      </c>
      <c r="L2" s="55"/>
      <c r="M2" s="55"/>
      <c r="N2" s="55"/>
      <c r="O2" s="55"/>
    </row>
    <row r="3" spans="1:14" s="3" customFormat="1" ht="1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s="3" customFormat="1" ht="25.5" customHeight="1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1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43.5" customHeight="1">
      <c r="A6" s="14" t="s">
        <v>2</v>
      </c>
      <c r="B6" s="58" t="s">
        <v>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5.75">
      <c r="A7" s="14"/>
      <c r="B7" s="14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.75">
      <c r="A8" s="14" t="s">
        <v>5</v>
      </c>
      <c r="B8" s="14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5.75">
      <c r="A9" s="14" t="s">
        <v>7</v>
      </c>
      <c r="B9" s="14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1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ht="15.75">
      <c r="A11" s="13" t="s">
        <v>70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59"/>
      <c r="M11" s="59"/>
      <c r="N11" s="59"/>
    </row>
    <row r="12" spans="1:14" ht="15" customHeight="1">
      <c r="A12" s="13" t="s">
        <v>65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59"/>
      <c r="M12" s="59"/>
      <c r="N12" s="59"/>
    </row>
    <row r="13" spans="1:14" ht="15.75">
      <c r="A13" s="13" t="s">
        <v>66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59"/>
      <c r="M13" s="59"/>
      <c r="N13" s="59"/>
    </row>
    <row r="14" spans="1:14" ht="15.75">
      <c r="A14" s="13" t="s">
        <v>64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59"/>
      <c r="M14" s="59"/>
      <c r="N14" s="59"/>
    </row>
    <row r="15" spans="1:14" ht="15.75">
      <c r="A15" s="13" t="s">
        <v>82</v>
      </c>
      <c r="B15" s="14"/>
      <c r="C15" s="14"/>
      <c r="D15" s="14"/>
      <c r="E15" s="16"/>
      <c r="F15" s="14"/>
      <c r="G15" s="14"/>
      <c r="H15" s="14"/>
      <c r="I15" s="14"/>
      <c r="J15" s="14"/>
      <c r="K15" s="14"/>
      <c r="L15" s="59"/>
      <c r="M15" s="59"/>
      <c r="N15" s="59"/>
    </row>
    <row r="16" spans="1:14" ht="11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1.25" customHeight="1" thickBo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s="4" customFormat="1" ht="11.25" customHeight="1">
      <c r="A18" s="60" t="s">
        <v>9</v>
      </c>
      <c r="B18" s="62" t="s">
        <v>10</v>
      </c>
      <c r="C18" s="62" t="s">
        <v>11</v>
      </c>
      <c r="D18" s="64" t="s">
        <v>83</v>
      </c>
      <c r="E18" s="64" t="s">
        <v>12</v>
      </c>
      <c r="F18" s="64" t="s">
        <v>13</v>
      </c>
      <c r="G18" s="64"/>
      <c r="H18" s="66"/>
      <c r="I18" s="64" t="s">
        <v>81</v>
      </c>
      <c r="J18" s="64" t="s">
        <v>12</v>
      </c>
      <c r="K18" s="64" t="s">
        <v>13</v>
      </c>
      <c r="L18" s="64"/>
      <c r="M18" s="66"/>
      <c r="N18" s="67" t="s">
        <v>14</v>
      </c>
    </row>
    <row r="19" spans="1:14" s="4" customFormat="1" ht="116.25" customHeight="1">
      <c r="A19" s="61"/>
      <c r="B19" s="63"/>
      <c r="C19" s="63"/>
      <c r="D19" s="65"/>
      <c r="E19" s="65"/>
      <c r="F19" s="44" t="s">
        <v>67</v>
      </c>
      <c r="G19" s="44" t="s">
        <v>15</v>
      </c>
      <c r="H19" s="34" t="s">
        <v>16</v>
      </c>
      <c r="I19" s="65"/>
      <c r="J19" s="65"/>
      <c r="K19" s="44" t="s">
        <v>67</v>
      </c>
      <c r="L19" s="44" t="s">
        <v>15</v>
      </c>
      <c r="M19" s="34" t="s">
        <v>16</v>
      </c>
      <c r="N19" s="68"/>
    </row>
    <row r="20" spans="1:14" s="5" customFormat="1" ht="12.75">
      <c r="A20" s="35">
        <v>1</v>
      </c>
      <c r="B20" s="22">
        <v>2</v>
      </c>
      <c r="C20" s="22">
        <v>3</v>
      </c>
      <c r="D20" s="29">
        <v>4</v>
      </c>
      <c r="E20" s="29">
        <v>5</v>
      </c>
      <c r="F20" s="29">
        <v>6</v>
      </c>
      <c r="G20" s="29">
        <v>7</v>
      </c>
      <c r="H20" s="36">
        <v>8</v>
      </c>
      <c r="I20" s="29">
        <v>4</v>
      </c>
      <c r="J20" s="29">
        <v>5</v>
      </c>
      <c r="K20" s="29">
        <v>6</v>
      </c>
      <c r="L20" s="29">
        <v>7</v>
      </c>
      <c r="M20" s="36">
        <v>8</v>
      </c>
      <c r="N20" s="31">
        <v>14</v>
      </c>
    </row>
    <row r="21" spans="1:14" s="6" customFormat="1" ht="15" customHeight="1">
      <c r="A21" s="37" t="s">
        <v>17</v>
      </c>
      <c r="B21" s="69" t="s">
        <v>18</v>
      </c>
      <c r="C21" s="70" t="s">
        <v>19</v>
      </c>
      <c r="D21" s="71">
        <f>E21</f>
        <v>111001</v>
      </c>
      <c r="E21" s="71">
        <f>SUM(F21:H24)</f>
        <v>111001</v>
      </c>
      <c r="F21" s="72">
        <v>105824</v>
      </c>
      <c r="G21" s="75">
        <v>46</v>
      </c>
      <c r="H21" s="78">
        <v>5131</v>
      </c>
      <c r="I21" s="71">
        <f>J21</f>
        <v>103569</v>
      </c>
      <c r="J21" s="71">
        <f>SUM(K21:M24)</f>
        <v>103569</v>
      </c>
      <c r="K21" s="72">
        <v>98069</v>
      </c>
      <c r="L21" s="75">
        <v>133</v>
      </c>
      <c r="M21" s="78">
        <f>3738+1629</f>
        <v>5367</v>
      </c>
      <c r="N21" s="80"/>
    </row>
    <row r="22" spans="1:14" s="6" customFormat="1" ht="15" customHeight="1">
      <c r="A22" s="37" t="s">
        <v>20</v>
      </c>
      <c r="B22" s="69"/>
      <c r="C22" s="70"/>
      <c r="D22" s="71"/>
      <c r="E22" s="71"/>
      <c r="F22" s="73"/>
      <c r="G22" s="76"/>
      <c r="H22" s="79"/>
      <c r="I22" s="71"/>
      <c r="J22" s="71"/>
      <c r="K22" s="73"/>
      <c r="L22" s="76"/>
      <c r="M22" s="79"/>
      <c r="N22" s="80"/>
    </row>
    <row r="23" spans="1:14" s="6" customFormat="1" ht="15" customHeight="1">
      <c r="A23" s="37" t="s">
        <v>21</v>
      </c>
      <c r="B23" s="69"/>
      <c r="C23" s="70"/>
      <c r="D23" s="71"/>
      <c r="E23" s="71"/>
      <c r="F23" s="73"/>
      <c r="G23" s="76"/>
      <c r="H23" s="79"/>
      <c r="I23" s="71"/>
      <c r="J23" s="71"/>
      <c r="K23" s="73"/>
      <c r="L23" s="76"/>
      <c r="M23" s="79"/>
      <c r="N23" s="80"/>
    </row>
    <row r="24" spans="1:14" s="6" customFormat="1" ht="15" customHeight="1">
      <c r="A24" s="37" t="s">
        <v>22</v>
      </c>
      <c r="B24" s="69"/>
      <c r="C24" s="70"/>
      <c r="D24" s="71"/>
      <c r="E24" s="71"/>
      <c r="F24" s="74"/>
      <c r="G24" s="77"/>
      <c r="H24" s="79"/>
      <c r="I24" s="71"/>
      <c r="J24" s="71"/>
      <c r="K24" s="74"/>
      <c r="L24" s="77"/>
      <c r="M24" s="79"/>
      <c r="N24" s="80"/>
    </row>
    <row r="25" spans="1:14" s="6" customFormat="1" ht="15" customHeight="1">
      <c r="A25" s="38" t="s">
        <v>23</v>
      </c>
      <c r="B25" s="69" t="s">
        <v>18</v>
      </c>
      <c r="C25" s="70" t="s">
        <v>24</v>
      </c>
      <c r="D25" s="71">
        <f>E25</f>
        <v>105745</v>
      </c>
      <c r="E25" s="81">
        <f>SUM(F25:H26)</f>
        <v>105745</v>
      </c>
      <c r="F25" s="82">
        <v>102268</v>
      </c>
      <c r="G25" s="82">
        <v>204</v>
      </c>
      <c r="H25" s="84">
        <v>3273</v>
      </c>
      <c r="I25" s="71">
        <f>J25</f>
        <v>105402</v>
      </c>
      <c r="J25" s="81">
        <f>SUM(K25:M26)</f>
        <v>105402</v>
      </c>
      <c r="K25" s="82">
        <v>100213</v>
      </c>
      <c r="L25" s="82">
        <v>91</v>
      </c>
      <c r="M25" s="84">
        <f>1113+2245+1740</f>
        <v>5098</v>
      </c>
      <c r="N25" s="86"/>
    </row>
    <row r="26" spans="1:14" s="6" customFormat="1" ht="15" customHeight="1">
      <c r="A26" s="37" t="s">
        <v>25</v>
      </c>
      <c r="B26" s="69"/>
      <c r="C26" s="70"/>
      <c r="D26" s="71"/>
      <c r="E26" s="81"/>
      <c r="F26" s="82"/>
      <c r="G26" s="83"/>
      <c r="H26" s="85"/>
      <c r="I26" s="71"/>
      <c r="J26" s="81"/>
      <c r="K26" s="82"/>
      <c r="L26" s="83"/>
      <c r="M26" s="85"/>
      <c r="N26" s="86"/>
    </row>
    <row r="27" spans="1:14" s="6" customFormat="1" ht="15" customHeight="1">
      <c r="A27" s="37" t="s">
        <v>26</v>
      </c>
      <c r="B27" s="45" t="s">
        <v>18</v>
      </c>
      <c r="C27" s="46" t="s">
        <v>27</v>
      </c>
      <c r="D27" s="47">
        <f>D21-D25</f>
        <v>5256</v>
      </c>
      <c r="E27" s="47">
        <f>SUM(F27:H27)</f>
        <v>5256</v>
      </c>
      <c r="F27" s="49">
        <f>F21-F25</f>
        <v>3556</v>
      </c>
      <c r="G27" s="49">
        <f>G21-G25</f>
        <v>-158</v>
      </c>
      <c r="H27" s="48">
        <f>H21-H25</f>
        <v>1858</v>
      </c>
      <c r="I27" s="47">
        <f>I21-I25</f>
        <v>-1833</v>
      </c>
      <c r="J27" s="47">
        <f>SUM(K27:M27)</f>
        <v>-1833</v>
      </c>
      <c r="K27" s="49">
        <f>K21-K25</f>
        <v>-2144</v>
      </c>
      <c r="L27" s="49">
        <f>L21-L25</f>
        <v>42</v>
      </c>
      <c r="M27" s="48">
        <f>M21-M25</f>
        <v>269</v>
      </c>
      <c r="N27" s="32"/>
    </row>
    <row r="28" spans="1:14" s="6" customFormat="1" ht="15" customHeight="1">
      <c r="A28" s="37" t="s">
        <v>28</v>
      </c>
      <c r="B28" s="45" t="s">
        <v>18</v>
      </c>
      <c r="C28" s="46" t="s">
        <v>29</v>
      </c>
      <c r="D28" s="47">
        <f>E28</f>
        <v>0</v>
      </c>
      <c r="E28" s="50">
        <f aca="true" t="shared" si="0" ref="E28:E39">SUM(F28:H28)</f>
        <v>0</v>
      </c>
      <c r="F28" s="50" t="s">
        <v>69</v>
      </c>
      <c r="G28" s="50" t="s">
        <v>69</v>
      </c>
      <c r="H28" s="52" t="s">
        <v>69</v>
      </c>
      <c r="I28" s="47">
        <f aca="true" t="shared" si="1" ref="I28:I33">J28</f>
        <v>0</v>
      </c>
      <c r="J28" s="50">
        <f aca="true" t="shared" si="2" ref="J28:J34">SUM(K28:M28)</f>
        <v>0</v>
      </c>
      <c r="K28" s="50" t="s">
        <v>69</v>
      </c>
      <c r="L28" s="50" t="s">
        <v>69</v>
      </c>
      <c r="M28" s="52" t="s">
        <v>69</v>
      </c>
      <c r="N28" s="51"/>
    </row>
    <row r="29" spans="1:14" s="6" customFormat="1" ht="15" customHeight="1">
      <c r="A29" s="37" t="s">
        <v>30</v>
      </c>
      <c r="B29" s="45" t="s">
        <v>18</v>
      </c>
      <c r="C29" s="46" t="s">
        <v>31</v>
      </c>
      <c r="D29" s="47">
        <f aca="true" t="shared" si="3" ref="D29:D38">E29</f>
        <v>0</v>
      </c>
      <c r="E29" s="50">
        <f t="shared" si="0"/>
        <v>0</v>
      </c>
      <c r="F29" s="50" t="s">
        <v>69</v>
      </c>
      <c r="G29" s="50" t="s">
        <v>69</v>
      </c>
      <c r="H29" s="52" t="s">
        <v>69</v>
      </c>
      <c r="I29" s="47">
        <f t="shared" si="1"/>
        <v>0</v>
      </c>
      <c r="J29" s="50">
        <f t="shared" si="2"/>
        <v>0</v>
      </c>
      <c r="K29" s="50" t="s">
        <v>69</v>
      </c>
      <c r="L29" s="50" t="s">
        <v>69</v>
      </c>
      <c r="M29" s="52" t="s">
        <v>69</v>
      </c>
      <c r="N29" s="51"/>
    </row>
    <row r="30" spans="1:14" s="6" customFormat="1" ht="15" customHeight="1">
      <c r="A30" s="37" t="s">
        <v>32</v>
      </c>
      <c r="B30" s="45" t="s">
        <v>18</v>
      </c>
      <c r="C30" s="46" t="s">
        <v>33</v>
      </c>
      <c r="D30" s="47">
        <f t="shared" si="3"/>
        <v>0</v>
      </c>
      <c r="E30" s="50">
        <f t="shared" si="0"/>
        <v>0</v>
      </c>
      <c r="F30" s="50" t="s">
        <v>69</v>
      </c>
      <c r="G30" s="50" t="s">
        <v>69</v>
      </c>
      <c r="H30" s="52" t="s">
        <v>69</v>
      </c>
      <c r="I30" s="47">
        <f t="shared" si="1"/>
        <v>0</v>
      </c>
      <c r="J30" s="50">
        <f t="shared" si="2"/>
        <v>0</v>
      </c>
      <c r="K30" s="50" t="s">
        <v>69</v>
      </c>
      <c r="L30" s="50" t="s">
        <v>69</v>
      </c>
      <c r="M30" s="52" t="s">
        <v>69</v>
      </c>
      <c r="N30" s="51"/>
    </row>
    <row r="31" spans="1:14" s="6" customFormat="1" ht="15" customHeight="1">
      <c r="A31" s="37" t="s">
        <v>34</v>
      </c>
      <c r="B31" s="45" t="s">
        <v>18</v>
      </c>
      <c r="C31" s="46" t="s">
        <v>35</v>
      </c>
      <c r="D31" s="47">
        <f t="shared" si="3"/>
        <v>0</v>
      </c>
      <c r="E31" s="50">
        <f t="shared" si="0"/>
        <v>0</v>
      </c>
      <c r="F31" s="50" t="s">
        <v>69</v>
      </c>
      <c r="G31" s="50" t="s">
        <v>69</v>
      </c>
      <c r="H31" s="52" t="s">
        <v>69</v>
      </c>
      <c r="I31" s="47">
        <f t="shared" si="1"/>
        <v>0</v>
      </c>
      <c r="J31" s="50">
        <f t="shared" si="2"/>
        <v>0</v>
      </c>
      <c r="K31" s="50" t="s">
        <v>69</v>
      </c>
      <c r="L31" s="50" t="s">
        <v>69</v>
      </c>
      <c r="M31" s="52" t="s">
        <v>69</v>
      </c>
      <c r="N31" s="51"/>
    </row>
    <row r="32" spans="1:14" s="6" customFormat="1" ht="15" customHeight="1">
      <c r="A32" s="37" t="s">
        <v>36</v>
      </c>
      <c r="B32" s="45" t="s">
        <v>18</v>
      </c>
      <c r="C32" s="46" t="s">
        <v>37</v>
      </c>
      <c r="D32" s="47">
        <f t="shared" si="3"/>
        <v>0</v>
      </c>
      <c r="E32" s="50">
        <f t="shared" si="0"/>
        <v>0</v>
      </c>
      <c r="F32" s="50" t="s">
        <v>69</v>
      </c>
      <c r="G32" s="40" t="s">
        <v>69</v>
      </c>
      <c r="H32" s="52" t="s">
        <v>69</v>
      </c>
      <c r="I32" s="47">
        <f t="shared" si="1"/>
        <v>0</v>
      </c>
      <c r="J32" s="50">
        <f t="shared" si="2"/>
        <v>0</v>
      </c>
      <c r="K32" s="50" t="s">
        <v>69</v>
      </c>
      <c r="L32" s="40" t="s">
        <v>69</v>
      </c>
      <c r="M32" s="52" t="s">
        <v>69</v>
      </c>
      <c r="N32" s="51"/>
    </row>
    <row r="33" spans="1:14" s="6" customFormat="1" ht="15" customHeight="1">
      <c r="A33" s="37" t="s">
        <v>38</v>
      </c>
      <c r="B33" s="45" t="s">
        <v>18</v>
      </c>
      <c r="C33" s="46" t="s">
        <v>39</v>
      </c>
      <c r="D33" s="47">
        <f t="shared" si="3"/>
        <v>0</v>
      </c>
      <c r="E33" s="50">
        <f t="shared" si="0"/>
        <v>0</v>
      </c>
      <c r="F33" s="50" t="s">
        <v>69</v>
      </c>
      <c r="G33" s="40" t="s">
        <v>69</v>
      </c>
      <c r="H33" s="52" t="s">
        <v>69</v>
      </c>
      <c r="I33" s="47">
        <f t="shared" si="1"/>
        <v>0</v>
      </c>
      <c r="J33" s="50">
        <f t="shared" si="2"/>
        <v>0</v>
      </c>
      <c r="K33" s="50" t="s">
        <v>69</v>
      </c>
      <c r="L33" s="40" t="s">
        <v>69</v>
      </c>
      <c r="M33" s="52" t="s">
        <v>69</v>
      </c>
      <c r="N33" s="51"/>
    </row>
    <row r="34" spans="1:14" s="6" customFormat="1" ht="15" customHeight="1">
      <c r="A34" s="38" t="s">
        <v>40</v>
      </c>
      <c r="B34" s="23" t="s">
        <v>18</v>
      </c>
      <c r="C34" s="11" t="s">
        <v>41</v>
      </c>
      <c r="D34" s="30">
        <f>E34</f>
        <v>780</v>
      </c>
      <c r="E34" s="30">
        <f t="shared" si="0"/>
        <v>780</v>
      </c>
      <c r="F34" s="40" t="s">
        <v>69</v>
      </c>
      <c r="G34" s="30" t="s">
        <v>69</v>
      </c>
      <c r="H34" s="41">
        <v>780</v>
      </c>
      <c r="I34" s="30">
        <f aca="true" t="shared" si="4" ref="I34:I40">J34</f>
        <v>15</v>
      </c>
      <c r="J34" s="30">
        <f t="shared" si="2"/>
        <v>15</v>
      </c>
      <c r="K34" s="40" t="s">
        <v>69</v>
      </c>
      <c r="L34" s="30" t="s">
        <v>69</v>
      </c>
      <c r="M34" s="41">
        <v>15</v>
      </c>
      <c r="N34" s="51"/>
    </row>
    <row r="35" spans="1:14" s="6" customFormat="1" ht="15" customHeight="1">
      <c r="A35" s="38" t="s">
        <v>42</v>
      </c>
      <c r="B35" s="23" t="s">
        <v>18</v>
      </c>
      <c r="C35" s="12" t="s">
        <v>43</v>
      </c>
      <c r="D35" s="30">
        <f t="shared" si="3"/>
        <v>1548</v>
      </c>
      <c r="E35" s="30">
        <f>SUM(F35:H35)</f>
        <v>1548</v>
      </c>
      <c r="F35" s="30">
        <f>26+751</f>
        <v>777</v>
      </c>
      <c r="G35" s="30" t="s">
        <v>69</v>
      </c>
      <c r="H35" s="41">
        <v>771</v>
      </c>
      <c r="I35" s="30">
        <f t="shared" si="4"/>
        <v>876</v>
      </c>
      <c r="J35" s="30">
        <f aca="true" t="shared" si="5" ref="J35:J40">SUM(K35:M35)</f>
        <v>876</v>
      </c>
      <c r="K35" s="30">
        <f>9+300</f>
        <v>309</v>
      </c>
      <c r="L35" s="30" t="s">
        <v>69</v>
      </c>
      <c r="M35" s="41">
        <f>301+266</f>
        <v>567</v>
      </c>
      <c r="N35" s="51"/>
    </row>
    <row r="36" spans="1:14" s="6" customFormat="1" ht="15" customHeight="1">
      <c r="A36" s="37" t="s">
        <v>44</v>
      </c>
      <c r="B36" s="45" t="s">
        <v>18</v>
      </c>
      <c r="C36" s="46" t="s">
        <v>45</v>
      </c>
      <c r="D36" s="47">
        <f>E36</f>
        <v>0</v>
      </c>
      <c r="E36" s="50">
        <f t="shared" si="0"/>
        <v>0</v>
      </c>
      <c r="F36" s="50" t="s">
        <v>69</v>
      </c>
      <c r="G36" s="40" t="s">
        <v>69</v>
      </c>
      <c r="H36" s="52" t="s">
        <v>69</v>
      </c>
      <c r="I36" s="47">
        <f t="shared" si="4"/>
        <v>0</v>
      </c>
      <c r="J36" s="50">
        <f t="shared" si="5"/>
        <v>0</v>
      </c>
      <c r="K36" s="50" t="s">
        <v>69</v>
      </c>
      <c r="L36" s="40" t="s">
        <v>69</v>
      </c>
      <c r="M36" s="52" t="s">
        <v>69</v>
      </c>
      <c r="N36" s="51"/>
    </row>
    <row r="37" spans="1:14" s="6" customFormat="1" ht="15" customHeight="1">
      <c r="A37" s="37" t="s">
        <v>46</v>
      </c>
      <c r="B37" s="45" t="s">
        <v>18</v>
      </c>
      <c r="C37" s="46" t="s">
        <v>47</v>
      </c>
      <c r="D37" s="47">
        <f>E37</f>
        <v>0</v>
      </c>
      <c r="E37" s="50">
        <f t="shared" si="0"/>
        <v>0</v>
      </c>
      <c r="F37" s="50" t="s">
        <v>69</v>
      </c>
      <c r="G37" s="40" t="s">
        <v>69</v>
      </c>
      <c r="H37" s="52" t="s">
        <v>69</v>
      </c>
      <c r="I37" s="47">
        <f t="shared" si="4"/>
        <v>0</v>
      </c>
      <c r="J37" s="50">
        <f t="shared" si="5"/>
        <v>0</v>
      </c>
      <c r="K37" s="50" t="s">
        <v>69</v>
      </c>
      <c r="L37" s="40" t="s">
        <v>69</v>
      </c>
      <c r="M37" s="52" t="s">
        <v>69</v>
      </c>
      <c r="N37" s="51"/>
    </row>
    <row r="38" spans="1:14" s="6" customFormat="1" ht="15" customHeight="1">
      <c r="A38" s="37" t="s">
        <v>48</v>
      </c>
      <c r="B38" s="45" t="s">
        <v>18</v>
      </c>
      <c r="C38" s="46" t="s">
        <v>49</v>
      </c>
      <c r="D38" s="47">
        <f t="shared" si="3"/>
        <v>0</v>
      </c>
      <c r="E38" s="50">
        <f t="shared" si="0"/>
        <v>0</v>
      </c>
      <c r="F38" s="50" t="s">
        <v>69</v>
      </c>
      <c r="G38" s="40" t="s">
        <v>69</v>
      </c>
      <c r="H38" s="52" t="s">
        <v>69</v>
      </c>
      <c r="I38" s="47">
        <f t="shared" si="4"/>
        <v>0</v>
      </c>
      <c r="J38" s="50">
        <f t="shared" si="5"/>
        <v>0</v>
      </c>
      <c r="K38" s="50" t="s">
        <v>69</v>
      </c>
      <c r="L38" s="40" t="s">
        <v>69</v>
      </c>
      <c r="M38" s="52" t="s">
        <v>69</v>
      </c>
      <c r="N38" s="51"/>
    </row>
    <row r="39" spans="1:14" s="6" customFormat="1" ht="15" customHeight="1">
      <c r="A39" s="37" t="s">
        <v>50</v>
      </c>
      <c r="B39" s="45" t="s">
        <v>18</v>
      </c>
      <c r="C39" s="46" t="s">
        <v>51</v>
      </c>
      <c r="D39" s="47">
        <f>E39</f>
        <v>0</v>
      </c>
      <c r="E39" s="50">
        <f t="shared" si="0"/>
        <v>0</v>
      </c>
      <c r="F39" s="50" t="s">
        <v>69</v>
      </c>
      <c r="G39" s="40" t="s">
        <v>69</v>
      </c>
      <c r="H39" s="52" t="s">
        <v>69</v>
      </c>
      <c r="I39" s="47">
        <f t="shared" si="4"/>
        <v>0</v>
      </c>
      <c r="J39" s="50">
        <f t="shared" si="5"/>
        <v>0</v>
      </c>
      <c r="K39" s="50" t="s">
        <v>69</v>
      </c>
      <c r="L39" s="40" t="s">
        <v>69</v>
      </c>
      <c r="M39" s="52" t="s">
        <v>69</v>
      </c>
      <c r="N39" s="51"/>
    </row>
    <row r="40" spans="1:14" s="6" customFormat="1" ht="15" customHeight="1">
      <c r="A40" s="37" t="s">
        <v>52</v>
      </c>
      <c r="B40" s="45" t="s">
        <v>18</v>
      </c>
      <c r="C40" s="46" t="s">
        <v>53</v>
      </c>
      <c r="D40" s="47">
        <f>E40</f>
        <v>0</v>
      </c>
      <c r="E40" s="50">
        <f>SUM(F40:H40)</f>
        <v>0</v>
      </c>
      <c r="F40" s="50" t="s">
        <v>69</v>
      </c>
      <c r="G40" s="40" t="s">
        <v>69</v>
      </c>
      <c r="H40" s="52" t="s">
        <v>69</v>
      </c>
      <c r="I40" s="47">
        <f t="shared" si="4"/>
        <v>0</v>
      </c>
      <c r="J40" s="50">
        <f t="shared" si="5"/>
        <v>0</v>
      </c>
      <c r="K40" s="50" t="s">
        <v>69</v>
      </c>
      <c r="L40" s="40" t="s">
        <v>69</v>
      </c>
      <c r="M40" s="52" t="s">
        <v>69</v>
      </c>
      <c r="N40" s="51"/>
    </row>
    <row r="41" spans="1:17" s="8" customFormat="1" ht="15" customHeight="1">
      <c r="A41" s="38" t="s">
        <v>54</v>
      </c>
      <c r="B41" s="23"/>
      <c r="C41" s="11"/>
      <c r="D41" s="47"/>
      <c r="E41" s="50"/>
      <c r="F41" s="50" t="s">
        <v>69</v>
      </c>
      <c r="G41" s="50" t="s">
        <v>69</v>
      </c>
      <c r="H41" s="52" t="s">
        <v>69</v>
      </c>
      <c r="I41" s="47"/>
      <c r="J41" s="50"/>
      <c r="K41" s="50" t="s">
        <v>69</v>
      </c>
      <c r="L41" s="50" t="s">
        <v>69</v>
      </c>
      <c r="M41" s="52" t="s">
        <v>69</v>
      </c>
      <c r="N41" s="33"/>
      <c r="P41" s="6"/>
      <c r="Q41" s="6"/>
    </row>
    <row r="42" spans="1:14" s="6" customFormat="1" ht="15" customHeight="1">
      <c r="A42" s="37" t="s">
        <v>55</v>
      </c>
      <c r="B42" s="69" t="s">
        <v>18</v>
      </c>
      <c r="C42" s="70" t="s">
        <v>56</v>
      </c>
      <c r="D42" s="87"/>
      <c r="E42" s="88"/>
      <c r="F42" s="88" t="s">
        <v>69</v>
      </c>
      <c r="G42" s="88" t="s">
        <v>69</v>
      </c>
      <c r="H42" s="90" t="s">
        <v>69</v>
      </c>
      <c r="I42" s="87"/>
      <c r="J42" s="88"/>
      <c r="K42" s="88" t="s">
        <v>69</v>
      </c>
      <c r="L42" s="88" t="s">
        <v>69</v>
      </c>
      <c r="M42" s="90" t="s">
        <v>69</v>
      </c>
      <c r="N42" s="86"/>
    </row>
    <row r="43" spans="1:14" s="6" customFormat="1" ht="15" customHeight="1">
      <c r="A43" s="37" t="s">
        <v>57</v>
      </c>
      <c r="B43" s="69"/>
      <c r="C43" s="70"/>
      <c r="D43" s="87"/>
      <c r="E43" s="88"/>
      <c r="F43" s="88"/>
      <c r="G43" s="89"/>
      <c r="H43" s="91"/>
      <c r="I43" s="87"/>
      <c r="J43" s="88"/>
      <c r="K43" s="88"/>
      <c r="L43" s="89"/>
      <c r="M43" s="91"/>
      <c r="N43" s="86"/>
    </row>
    <row r="44" spans="1:14" s="6" customFormat="1" ht="15" customHeight="1">
      <c r="A44" s="37" t="s">
        <v>58</v>
      </c>
      <c r="B44" s="69"/>
      <c r="C44" s="70"/>
      <c r="D44" s="87"/>
      <c r="E44" s="88"/>
      <c r="F44" s="88"/>
      <c r="G44" s="89"/>
      <c r="H44" s="91"/>
      <c r="I44" s="87"/>
      <c r="J44" s="88"/>
      <c r="K44" s="88"/>
      <c r="L44" s="89"/>
      <c r="M44" s="91"/>
      <c r="N44" s="86"/>
    </row>
    <row r="45" spans="1:14" s="6" customFormat="1" ht="15" customHeight="1">
      <c r="A45" s="37" t="s">
        <v>59</v>
      </c>
      <c r="B45" s="69" t="s">
        <v>18</v>
      </c>
      <c r="C45" s="70" t="s">
        <v>60</v>
      </c>
      <c r="D45" s="94"/>
      <c r="E45" s="88"/>
      <c r="F45" s="81" t="s">
        <v>69</v>
      </c>
      <c r="G45" s="81" t="s">
        <v>69</v>
      </c>
      <c r="H45" s="92" t="s">
        <v>69</v>
      </c>
      <c r="I45" s="94"/>
      <c r="J45" s="88"/>
      <c r="K45" s="81" t="s">
        <v>69</v>
      </c>
      <c r="L45" s="81" t="s">
        <v>69</v>
      </c>
      <c r="M45" s="92" t="s">
        <v>69</v>
      </c>
      <c r="N45" s="86"/>
    </row>
    <row r="46" spans="1:14" s="6" customFormat="1" ht="15" customHeight="1" thickBot="1">
      <c r="A46" s="39" t="s">
        <v>61</v>
      </c>
      <c r="B46" s="100"/>
      <c r="C46" s="101"/>
      <c r="D46" s="95"/>
      <c r="E46" s="96"/>
      <c r="F46" s="102"/>
      <c r="G46" s="102"/>
      <c r="H46" s="93"/>
      <c r="I46" s="95"/>
      <c r="J46" s="96"/>
      <c r="K46" s="102"/>
      <c r="L46" s="102"/>
      <c r="M46" s="93"/>
      <c r="N46" s="97"/>
    </row>
    <row r="47" spans="1:14" s="7" customFormat="1" ht="6" customHeight="1">
      <c r="A47" s="2"/>
      <c r="B47" s="2"/>
      <c r="C47" s="2"/>
      <c r="D47" s="2"/>
      <c r="E47" s="2"/>
      <c r="F47" s="2"/>
      <c r="G47" s="2"/>
      <c r="H47" s="2"/>
      <c r="I47" s="1"/>
      <c r="J47" s="2"/>
      <c r="K47" s="2"/>
      <c r="L47" s="2"/>
      <c r="M47" s="2"/>
      <c r="N47" s="2"/>
    </row>
    <row r="48" spans="1:14" s="9" customFormat="1" ht="12.75">
      <c r="A48" s="24" t="s">
        <v>71</v>
      </c>
      <c r="B48" s="1"/>
      <c r="C48" s="1"/>
      <c r="D48" s="25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7" customFormat="1" ht="11.25" customHeight="1">
      <c r="A49" s="26" t="s">
        <v>72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s="7" customFormat="1" ht="12.75">
      <c r="A50" s="26" t="s">
        <v>73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s="9" customFormat="1" ht="21" customHeight="1">
      <c r="A51" s="98" t="s">
        <v>74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1:14" s="8" customFormat="1" ht="12.75">
      <c r="A52" s="24" t="s">
        <v>75</v>
      </c>
      <c r="B52" s="27"/>
      <c r="C52" s="28"/>
      <c r="D52" s="28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8" customFormat="1" ht="12.75">
      <c r="A53" s="24"/>
      <c r="B53" s="27"/>
      <c r="C53" s="28"/>
      <c r="D53" s="28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s="8" customFormat="1" ht="57.75" customHeight="1">
      <c r="A54" s="43" t="s">
        <v>68</v>
      </c>
      <c r="B54" s="99" t="s">
        <v>78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s="7" customFormat="1" ht="9.75" customHeight="1">
      <c r="A55" s="2"/>
      <c r="B55" s="4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5" ht="27" customHeight="1">
      <c r="A56" s="14" t="s">
        <v>62</v>
      </c>
      <c r="B56" s="17" t="s">
        <v>84</v>
      </c>
      <c r="C56" s="17"/>
      <c r="D56" s="17"/>
      <c r="E56" s="17"/>
      <c r="F56" s="17"/>
      <c r="G56" s="17"/>
      <c r="H56" s="14"/>
      <c r="I56" s="14"/>
      <c r="J56" s="14"/>
      <c r="K56" s="103"/>
      <c r="L56" s="103"/>
      <c r="M56" s="14"/>
      <c r="N56" s="18" t="s">
        <v>85</v>
      </c>
      <c r="O56" s="53"/>
    </row>
    <row r="57" spans="1:14" s="7" customFormat="1" ht="36" customHeight="1">
      <c r="A57" s="14"/>
      <c r="B57" s="19" t="s">
        <v>76</v>
      </c>
      <c r="C57" s="19"/>
      <c r="D57" s="19"/>
      <c r="E57" s="19"/>
      <c r="F57" s="19"/>
      <c r="G57" s="19"/>
      <c r="H57" s="14"/>
      <c r="I57" s="14"/>
      <c r="J57" s="14"/>
      <c r="K57" s="104"/>
      <c r="L57" s="104"/>
      <c r="M57" s="14"/>
      <c r="N57" s="18" t="s">
        <v>77</v>
      </c>
    </row>
    <row r="58" spans="1:14" s="7" customFormat="1" ht="15.75">
      <c r="A58" s="20"/>
      <c r="B58" s="14"/>
      <c r="C58" s="20"/>
      <c r="D58" s="20"/>
      <c r="E58" s="20"/>
      <c r="F58" s="20"/>
      <c r="G58" s="20"/>
      <c r="H58" s="20"/>
      <c r="I58" s="20"/>
      <c r="J58" s="20"/>
      <c r="K58" s="105" t="s">
        <v>63</v>
      </c>
      <c r="L58" s="105"/>
      <c r="M58" s="20"/>
      <c r="N58" s="21"/>
    </row>
    <row r="59" ht="3" customHeight="1">
      <c r="B59" s="20"/>
    </row>
    <row r="60" spans="6:7" ht="12.75">
      <c r="F60" s="10"/>
      <c r="G60" s="10"/>
    </row>
    <row r="62" spans="4:8" ht="12.75">
      <c r="D62" s="10"/>
      <c r="F62" s="10"/>
      <c r="G62" s="10"/>
      <c r="H62" s="10"/>
    </row>
  </sheetData>
  <sheetProtection/>
  <mergeCells count="77">
    <mergeCell ref="K56:L56"/>
    <mergeCell ref="K57:L57"/>
    <mergeCell ref="K58:L58"/>
    <mergeCell ref="K45:K46"/>
    <mergeCell ref="L45:L46"/>
    <mergeCell ref="M45:M46"/>
    <mergeCell ref="N45:N46"/>
    <mergeCell ref="A51:N51"/>
    <mergeCell ref="B54:N54"/>
    <mergeCell ref="N42:N44"/>
    <mergeCell ref="B45:B46"/>
    <mergeCell ref="C45:C46"/>
    <mergeCell ref="D45:D46"/>
    <mergeCell ref="E45:E46"/>
    <mergeCell ref="F45:F46"/>
    <mergeCell ref="G45:G46"/>
    <mergeCell ref="K25:K26"/>
    <mergeCell ref="L25:L26"/>
    <mergeCell ref="M25:M26"/>
    <mergeCell ref="H45:H46"/>
    <mergeCell ref="I45:I46"/>
    <mergeCell ref="J45:J46"/>
    <mergeCell ref="H42:H44"/>
    <mergeCell ref="I42:I44"/>
    <mergeCell ref="J42:J44"/>
    <mergeCell ref="N25:N26"/>
    <mergeCell ref="B42:B44"/>
    <mergeCell ref="C42:C44"/>
    <mergeCell ref="D42:D44"/>
    <mergeCell ref="E42:E44"/>
    <mergeCell ref="F42:F44"/>
    <mergeCell ref="G42:G44"/>
    <mergeCell ref="K42:K44"/>
    <mergeCell ref="L42:L44"/>
    <mergeCell ref="M42:M44"/>
    <mergeCell ref="N21:N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H21:H24"/>
    <mergeCell ref="I21:I24"/>
    <mergeCell ref="J21:J24"/>
    <mergeCell ref="K21:K24"/>
    <mergeCell ref="L21:L24"/>
    <mergeCell ref="M21:M24"/>
    <mergeCell ref="I18:I19"/>
    <mergeCell ref="J18:J19"/>
    <mergeCell ref="K18:M18"/>
    <mergeCell ref="N18:N19"/>
    <mergeCell ref="B21:B24"/>
    <mergeCell ref="C21:C24"/>
    <mergeCell ref="D21:D24"/>
    <mergeCell ref="E21:E24"/>
    <mergeCell ref="F21:F24"/>
    <mergeCell ref="G21:G24"/>
    <mergeCell ref="L12:N12"/>
    <mergeCell ref="L13:N13"/>
    <mergeCell ref="L14:N14"/>
    <mergeCell ref="L15:N15"/>
    <mergeCell ref="A18:A19"/>
    <mergeCell ref="B18:B19"/>
    <mergeCell ref="C18:C19"/>
    <mergeCell ref="D18:D19"/>
    <mergeCell ref="E18:E19"/>
    <mergeCell ref="F18:H18"/>
    <mergeCell ref="K1:O1"/>
    <mergeCell ref="K2:O2"/>
    <mergeCell ref="A3:N3"/>
    <mergeCell ref="A4:N4"/>
    <mergeCell ref="B6:N6"/>
    <mergeCell ref="L11:N11"/>
  </mergeCells>
  <printOptions/>
  <pageMargins left="0.9055118110236221" right="0.35433070866141736" top="0.8267716535433072" bottom="0.3937007874015748" header="0.15748031496062992" footer="0.15748031496062992"/>
  <pageSetup fitToHeight="1" fitToWidth="1"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Yljankova_VV</cp:lastModifiedBy>
  <cp:lastPrinted>2020-08-20T08:02:59Z</cp:lastPrinted>
  <dcterms:created xsi:type="dcterms:W3CDTF">2014-05-28T12:21:56Z</dcterms:created>
  <dcterms:modified xsi:type="dcterms:W3CDTF">2020-08-20T11:53:56Z</dcterms:modified>
  <cp:category/>
  <cp:version/>
  <cp:contentType/>
  <cp:contentStatus/>
</cp:coreProperties>
</file>