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3"/>
  <c r="A11" i="4" s="1"/>
  <c r="A12" i="5" s="1"/>
  <c r="A12" i="6" s="1"/>
  <c r="A12" i="7" s="1"/>
  <c r="A12" i="14" s="1"/>
  <c r="A12" i="9" s="1"/>
  <c r="A11" i="13" s="1"/>
  <c r="A12" i="11" s="1"/>
  <c r="A12" i="12" s="1"/>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6" i="12"/>
  <c r="AA34" i="13"/>
  <c r="AA33"/>
  <c r="AA30"/>
  <c r="AA24"/>
  <c r="K34"/>
  <c r="K33"/>
  <c r="K30"/>
  <c r="K24"/>
  <c r="C24"/>
  <c r="C34"/>
  <c r="C33"/>
  <c r="C30" s="1"/>
  <c r="C25" i="5"/>
  <c r="A15" i="12"/>
  <c r="A15" i="5"/>
  <c r="C24" s="1"/>
  <c r="A15" i="11"/>
  <c r="A14" i="13"/>
  <c r="A15" i="9"/>
  <c r="A15" i="14"/>
  <c r="A15" i="7"/>
  <c r="A15" i="6"/>
  <c r="A14" i="4"/>
  <c r="A14" i="3"/>
  <c r="A14" i="2"/>
  <c r="G20" i="12"/>
</calcChain>
</file>

<file path=xl/sharedStrings.xml><?xml version="1.0" encoding="utf-8"?>
<sst xmlns="http://schemas.openxmlformats.org/spreadsheetml/2006/main" count="970" uniqueCount="498">
  <si>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</si>
  <si>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</si>
  <si>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</si>
  <si>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</si>
  <si>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</si>
  <si>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</si>
  <si>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</si>
  <si>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</si>
  <si>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</si>
  <si>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</si>
  <si>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</si>
  <si>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</si>
  <si>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</si>
  <si>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</si>
  <si>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</si>
  <si>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</si>
  <si>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</si>
  <si>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</si>
  <si>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</si>
  <si>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</si>
  <si>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</si>
  <si>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</si>
  <si>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</si>
  <si>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</si>
  <si>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</si>
  <si>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</si>
  <si>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</si>
  <si>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</si>
  <si>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</si>
  <si>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</si>
  <si>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</si>
  <si>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</si>
  <si>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</si>
  <si>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</si>
  <si>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</si>
  <si>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</si>
  <si>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</si>
  <si>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</si>
  <si>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</si>
  <si>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</si>
  <si>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</si>
  <si>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</si>
  <si>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</si>
  <si>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</si>
  <si>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</si>
  <si>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</si>
  <si>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</si>
  <si>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</si>
  <si>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</si>
  <si>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</si>
  <si>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</si>
  <si>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</si>
  <si>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</si>
  <si>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</si>
  <si>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</si>
  <si>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</si>
  <si>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</si>
  <si>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</si>
  <si>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</si>
  <si>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</si>
  <si>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</si>
  <si>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</si>
  <si>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</si>
  <si>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</si>
  <si>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</si>
  <si>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</si>
  <si>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</si>
  <si>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</si>
  <si>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</si>
  <si>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</si>
  <si>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</si>
  <si>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</si>
  <si>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</si>
  <si>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</si>
  <si>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</si>
  <si>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</si>
  <si>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</si>
  <si>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</si>
  <si>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</si>
  <si>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</si>
  <si>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</si>
  <si>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</si>
  <si>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</si>
  <si>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</si>
  <si>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</si>
  <si>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</si>
  <si>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</si>
  <si>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</si>
  <si>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</si>
  <si>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</si>
  <si>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</si>
  <si>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</si>
  <si>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</si>
  <si>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</si>
  <si>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</si>
  <si>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</si>
  <si>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</si>
  <si>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</si>
  <si>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</si>
  <si>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</si>
  <si>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</si>
  <si>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</si>
  <si>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</si>
  <si>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</si>
  <si>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</si>
  <si>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</si>
  <si>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</si>
  <si>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</si>
  <si>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</si>
  <si>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</si>
  <si>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</si>
  <si>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</si>
  <si>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</si>
  <si>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</si>
  <si>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</si>
  <si>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</si>
  <si>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</si>
  <si>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</si>
  <si>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</si>
  <si>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</si>
  <si>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</si>
  <si>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</si>
  <si>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</si>
  <si>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</si>
  <si>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</si>
  <si>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</si>
  <si>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</si>
  <si>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</si>
  <si>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</si>
  <si>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</si>
  <si>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</si>
  <si>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</si>
  <si>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</si>
  <si>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</si>
  <si>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</si>
  <si>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</si>
  <si>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</si>
  <si>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</si>
  <si>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</si>
  <si>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</si>
  <si>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</si>
  <si>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</si>
  <si>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</si>
  <si>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</si>
  <si>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</si>
  <si>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</si>
  <si>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</si>
  <si>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</si>
  <si>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</si>
  <si>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</si>
  <si>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</si>
  <si>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</si>
  <si>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</si>
  <si>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</si>
  <si>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</si>
  <si>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</si>
  <si>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</si>
  <si>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</si>
  <si>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</si>
  <si>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</si>
  <si>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</si>
  <si>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</si>
  <si>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</si>
  <si>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</si>
  <si>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</si>
  <si>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</si>
  <si>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</si>
  <si>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</si>
  <si>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</si>
  <si>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</si>
  <si>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</si>
  <si>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</si>
  <si>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</si>
  <si>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</si>
  <si>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</si>
  <si>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</si>
  <si>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</si>
  <si>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</si>
  <si>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</si>
  <si>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</si>
  <si>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</si>
  <si>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</si>
  <si>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</si>
  <si>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</si>
  <si>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</si>
  <si>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</si>
  <si>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</si>
  <si>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</si>
  <si>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</si>
  <si>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</si>
  <si>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</si>
  <si>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</si>
  <si>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</si>
  <si>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</si>
  <si>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</si>
  <si>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</si>
  <si>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</si>
  <si>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</si>
  <si>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</si>
  <si>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</si>
  <si>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</si>
  <si>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</si>
  <si>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</si>
  <si>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</si>
  <si>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</si>
  <si>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</si>
  <si>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</si>
  <si>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</si>
  <si>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</si>
  <si>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</si>
  <si>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</si>
  <si>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</si>
  <si>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</si>
  <si>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</si>
  <si>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</si>
  <si>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</si>
  <si>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</si>
  <si>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</si>
  <si>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</si>
  <si>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</si>
  <si>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</si>
  <si>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</si>
  <si>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</si>
  <si>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</si>
  <si>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</si>
  <si>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</si>
  <si>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</si>
  <si>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</si>
  <si>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</si>
  <si>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</si>
  <si>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</si>
  <si>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</si>
  <si>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</si>
  <si>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</si>
  <si>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</si>
  <si>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</si>
  <si>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</si>
  <si>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</si>
  <si>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</si>
  <si>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</si>
  <si>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</si>
  <si>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</si>
  <si>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</si>
  <si>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</si>
  <si>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</si>
  <si>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</si>
  <si>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</si>
  <si>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</si>
  <si>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</si>
  <si>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</si>
  <si>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</si>
  <si>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</si>
  <si>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</si>
  <si>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</si>
  <si>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</si>
  <si>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</si>
  <si>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</si>
  <si>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</si>
  <si>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</si>
  <si>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</si>
  <si>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</si>
  <si>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</si>
  <si>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</si>
  <si>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</si>
  <si>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</si>
  <si>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</si>
  <si>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</si>
  <si>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</si>
  <si>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</si>
  <si>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</si>
  <si>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</si>
  <si>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</si>
  <si>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</si>
  <si>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</si>
  <si>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</si>
  <si>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</si>
  <si>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</si>
  <si>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</si>
  <si>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</si>
  <si>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</si>
  <si>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</si>
  <si>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</si>
  <si>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</si>
  <si>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</si>
  <si>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</si>
  <si>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</si>
  <si>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</si>
  <si>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</si>
  <si>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</si>
  <si>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</si>
  <si>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</si>
  <si>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</si>
  <si>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</si>
  <si>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</si>
  <si>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</si>
  <si>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</si>
  <si>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</si>
  <si>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</si>
  <si>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</si>
  <si>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</si>
  <si>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</si>
  <si>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</si>
  <si>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</si>
  <si>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</si>
  <si>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</si>
  <si>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</si>
  <si>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</si>
  <si>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</si>
  <si>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</si>
  <si>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</si>
  <si>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</si>
  <si>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</si>
  <si>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</si>
  <si>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</si>
  <si>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</si>
  <si>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</si>
  <si>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</si>
  <si>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</si>
  <si>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</si>
  <si>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</si>
  <si>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</si>
  <si>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</si>
  <si>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</si>
  <si>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</si>
  <si>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</si>
  <si>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</si>
  <si>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</si>
  <si>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</si>
  <si>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</si>
  <si>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</si>
  <si>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</si>
  <si>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</si>
  <si>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</si>
  <si>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</si>
  <si>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</si>
  <si>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</si>
  <si>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</si>
  <si>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</si>
  <si>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</si>
  <si>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</si>
  <si>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</si>
  <si>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</si>
  <si>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</si>
  <si>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</si>
  <si>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</si>
  <si>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</si>
  <si>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</si>
  <si>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</si>
  <si>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</si>
  <si>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</si>
  <si>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</si>
  <si>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</si>
  <si>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</si>
  <si>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</si>
  <si>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</si>
  <si>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</si>
  <si>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</si>
  <si>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</si>
  <si>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</si>
  <si>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</si>
  <si>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</si>
  <si>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</si>
  <si>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</si>
  <si>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</si>
  <si>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</si>
  <si>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</si>
  <si>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</si>
  <si>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</si>
  <si>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</si>
  <si>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</si>
  <si>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</si>
  <si>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</si>
  <si>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</si>
  <si>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</si>
  <si>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</si>
  <si>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</si>
  <si>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</si>
  <si>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</si>
  <si>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</si>
  <si>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</si>
  <si>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</si>
  <si>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</si>
  <si>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</si>
  <si>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</si>
  <si>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</si>
  <si>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</si>
  <si>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</si>
  <si>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</si>
  <si>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</si>
  <si>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</si>
  <si>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</si>
  <si>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</si>
  <si>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</si>
  <si>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</si>
  <si>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</si>
  <si>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</si>
  <si>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</si>
  <si>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</si>
  <si>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</si>
  <si>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</si>
  <si>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</si>
  <si>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</si>
  <si>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</si>
  <si>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</si>
  <si>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</si>
  <si>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</si>
  <si>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</si>
  <si>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</si>
  <si>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</si>
  <si>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</si>
  <si>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</si>
  <si>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</si>
  <si>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</si>
  <si>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</si>
  <si>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</si>
  <si>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</si>
  <si>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</si>
  <si>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</si>
  <si>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</si>
  <si>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</si>
  <si>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</si>
  <si>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</si>
  <si>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</si>
  <si>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</si>
  <si>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</si>
  <si>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</si>
  <si>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</si>
  <si>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</si>
  <si>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</si>
  <si>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</si>
  <si>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</si>
  <si>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</si>
  <si>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</si>
  <si>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</si>
  <si>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</si>
  <si>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</si>
  <si>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</si>
  <si>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</si>
  <si>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</si>
  <si>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</si>
  <si>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</si>
  <si>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</si>
  <si>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</si>
  <si>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</si>
  <si>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</si>
  <si>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</si>
  <si>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</si>
  <si>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</si>
  <si>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</si>
  <si>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</si>
  <si>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</si>
  <si>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</si>
  <si>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</si>
  <si>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</si>
  <si>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</si>
  <si>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</si>
  <si>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</si>
  <si>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</si>
  <si>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</si>
  <si>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</si>
  <si>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</si>
  <si>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</si>
  <si>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</si>
  <si>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</si>
  <si>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</si>
  <si>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</si>
  <si>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</si>
  <si>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</si>
  <si>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</si>
  <si>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</si>
  <si>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</si>
  <si>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</si>
  <si>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</si>
  <si>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</si>
  <si>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</si>
  <si>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всего в 2018 году</t>
  </si>
  <si>
    <t>Реализация мероприятий по реконструкции РУ-10 кВ     РП-5 п. Никель позволит обеспечить надежное и качественное электроснабжение  потребителей электроэнергии п. Никель - РП-5 является одной из 3-х главных распределительных подстанций п. Никель</t>
  </si>
  <si>
    <t>Реконструкция электрооборудования РУ-10 кВ РП-5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</si>
  <si>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 xml:space="preserve"> Срок службы масляных выключателей типа  ВМГ, установленных в РУ-10 кВ РП-5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РП-5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</si>
  <si>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2020 год</t>
  </si>
  <si>
    <t>2021 год</t>
  </si>
  <si>
    <t>Мурманская область, п. Никель</t>
  </si>
  <si>
    <t>Реконструкция РП-5 пгт.Никель.Замена масляных выключателей ВМП-10 на вакуумный ВВ-TEL 3 шт.</t>
  </si>
  <si>
    <t>2,470 млн.руб.</t>
  </si>
  <si>
    <t>2,093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</si>
  <si>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</si>
  <si>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</si>
  <si>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</si>
  <si>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дефектная ведомость, расчёт</t>
  </si>
  <si>
    <t>оборудование РУ-10 кВ</t>
  </si>
  <si>
    <t>Оборудование РУ-10 кВ, шт.</t>
  </si>
  <si>
    <t>J_ПрН_РП5_111232.07</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</si>
  <si>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</si>
  <si>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</si>
  <si>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https://www.google.com/maps/d/viewer?mid=1qqjtQeWdphIhqlrakOfa3MxOAVt9H-VL&amp;ll=69.40055870000002%2C30.199763800000028&amp;z=19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</si>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</sst>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57" fillId="0" borderId="0" xfId="0" applyFont="1" applyAlignment="1">
      <alignment horizontal="left"/>
    </xf>
    <xf numFmtId="0" fontId="5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0"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23" xfId="54" applyFont="1" applyBorder="1" applyAlignment="1">
      <alignment horizontal="center" vertical="center"/>
    </xf>
    <xf numFmtId="0" fontId="54" fillId="0" borderId="24"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31" fillId="0" borderId="26" xfId="54" applyFont="1" applyBorder="1" applyAlignment="1">
      <alignment vertical="center"/>
    </xf>
    <xf numFmtId="0" fontId="31" fillId="0" borderId="22" xfId="54" applyFont="1" applyBorder="1" applyAlignment="1">
      <alignment vertical="center"/>
    </xf>
    <xf numFmtId="0" fontId="31" fillId="0" borderId="27" xfId="54" applyFont="1" applyBorder="1" applyAlignment="1">
      <alignment vertical="center"/>
    </xf>
    <xf numFmtId="0" fontId="31" fillId="0" borderId="23" xfId="54" applyFont="1" applyBorder="1" applyAlignment="1">
      <alignment horizontal="center" vertical="center" wrapText="1"/>
    </xf>
    <xf numFmtId="0" fontId="54" fillId="0" borderId="24" xfId="54" applyBorder="1" applyAlignment="1">
      <alignment horizontal="center" vertical="center" wrapText="1"/>
    </xf>
    <xf numFmtId="0" fontId="54" fillId="0" borderId="14" xfId="54" applyBorder="1" applyAlignment="1">
      <alignment horizontal="center" vertical="center" wrapText="1"/>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1" xfId="53" applyFont="1" applyBorder="1" applyAlignment="1">
      <alignment horizontal="center" vertical="center"/>
    </xf>
    <xf numFmtId="0" fontId="25" fillId="0" borderId="21" xfId="53" applyFont="1" applyBorder="1" applyAlignment="1">
      <alignment horizontal="center" vertical="center"/>
    </xf>
    <xf numFmtId="0" fontId="11" fillId="0" borderId="0" xfId="53" applyFont="1" applyAlignment="1">
      <alignment horizontal="center" vertical="center"/>
    </xf>
    <xf numFmtId="0" fontId="24" fillId="0" borderId="21"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21"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021184"/>
        <c:axId val="79022720"/>
      </c:lineChart>
      <c:catAx>
        <c:axId val="79021184"/>
        <c:scaling>
          <c:orientation val="minMax"/>
        </c:scaling>
        <c:axPos val="b"/>
        <c:numFmt formatCode="General" sourceLinked="1"/>
        <c:tickLblPos val="nextTo"/>
        <c:crossAx val="79022720"/>
        <c:crosses val="autoZero"/>
        <c:auto val="1"/>
        <c:lblAlgn val="ctr"/>
        <c:lblOffset val="100"/>
      </c:catAx>
      <c:valAx>
        <c:axId val="79022720"/>
        <c:scaling>
          <c:orientation val="minMax"/>
        </c:scaling>
        <c:axPos val="l"/>
        <c:majorGridlines/>
        <c:numFmt formatCode="General" sourceLinked="1"/>
        <c:tickLblPos val="nextTo"/>
        <c:txPr>
          <a:bodyPr/>
          <a:lstStyle/>
          <a:p>
            <a:pPr>
              <a:defRPr sz="700"/>
            </a:pPr>
            <a:endParaRPr lang="ru-RU"/>
          </a:p>
        </c:txPr>
        <c:crossAx val="79021184"/>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055870000002%2C30.19976380000002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3" t="s">
        <v>495</v>
      </c>
      <c r="B5" s="133"/>
      <c r="C5" s="133"/>
    </row>
    <row r="7" spans="1:3" s="1" customFormat="1" ht="18.95" customHeight="1">
      <c r="A7" s="134" t="s">
        <v>3</v>
      </c>
      <c r="B7" s="134"/>
      <c r="C7" s="134"/>
    </row>
    <row r="9" spans="1:3" s="1" customFormat="1" ht="15.95" customHeight="1">
      <c r="A9" s="133" t="s">
        <v>468</v>
      </c>
      <c r="B9" s="133"/>
      <c r="C9" s="133"/>
    </row>
    <row r="10" spans="1:3" s="1" customFormat="1" ht="15.95" customHeight="1">
      <c r="A10" s="131" t="s">
        <v>4</v>
      </c>
      <c r="B10" s="131"/>
      <c r="C10" s="131"/>
    </row>
    <row r="12" spans="1:3" s="1" customFormat="1" ht="15.95" customHeight="1">
      <c r="A12" s="133" t="s">
        <v>491</v>
      </c>
      <c r="B12" s="133"/>
      <c r="C12" s="133"/>
    </row>
    <row r="13" spans="1:3" s="1" customFormat="1" ht="15.95" customHeight="1">
      <c r="A13" s="131" t="s">
        <v>5</v>
      </c>
      <c r="B13" s="131"/>
      <c r="C13" s="131"/>
    </row>
    <row r="15" spans="1:3" s="1" customFormat="1" ht="32.1" customHeight="1">
      <c r="A15" s="130" t="s">
        <v>482</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81"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483</v>
      </c>
    </row>
    <row r="49" spans="1:3" s="1" customFormat="1" ht="48" customHeight="1">
      <c r="A49" s="4">
        <v>25</v>
      </c>
      <c r="B49" s="2" t="s">
        <v>39</v>
      </c>
      <c r="C49" s="87" t="s">
        <v>484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5.5703125" style="47" customWidth="1"/>
    <col min="6" max="6" width="14.28515625" style="47" customWidth="1"/>
    <col min="7" max="7" width="6.7109375" style="47" customWidth="1"/>
    <col min="8" max="8" width="5.28515625" style="47" customWidth="1"/>
    <col min="9" max="9" width="8.5703125" style="47" customWidth="1"/>
    <col min="10" max="10" width="6.140625" style="47" customWidth="1"/>
    <col min="11" max="11" width="6.5703125" style="46" customWidth="1"/>
    <col min="12" max="12" width="5.42578125" style="46" customWidth="1"/>
    <col min="13" max="13" width="8.140625" style="46" customWidth="1"/>
    <col min="14" max="14" width="5.28515625" style="46" customWidth="1"/>
    <col min="15" max="15" width="6.7109375" style="47" customWidth="1"/>
    <col min="16" max="16" width="5.28515625" style="47" customWidth="1"/>
    <col min="17" max="17" width="8.5703125" style="47" customWidth="1"/>
    <col min="18"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O1" s="46"/>
      <c r="P1" s="46"/>
      <c r="AB1" s="49" t="s">
        <v>0</v>
      </c>
    </row>
    <row r="2" spans="1:28" ht="18.75">
      <c r="A2" s="46"/>
      <c r="B2" s="46"/>
      <c r="C2" s="46"/>
      <c r="D2" s="46"/>
      <c r="E2" s="46"/>
      <c r="F2" s="46"/>
      <c r="G2" s="46"/>
      <c r="H2" s="46"/>
      <c r="O2" s="46"/>
      <c r="P2" s="46"/>
      <c r="AB2" s="50" t="s">
        <v>1</v>
      </c>
    </row>
    <row r="3" spans="1:28" ht="18.75">
      <c r="A3" s="46"/>
      <c r="B3" s="46"/>
      <c r="C3" s="46"/>
      <c r="D3" s="46"/>
      <c r="E3" s="46"/>
      <c r="F3" s="46"/>
      <c r="G3" s="46"/>
      <c r="H3" s="46"/>
      <c r="O3" s="46"/>
      <c r="P3" s="46"/>
      <c r="AB3" s="50" t="s">
        <v>470</v>
      </c>
    </row>
    <row r="4" spans="1:28" ht="18.75" customHeight="1">
      <c r="A4" s="203" t="s">
        <v>495</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row>
    <row r="5" spans="1:28" ht="18.75">
      <c r="A5" s="46"/>
      <c r="B5" s="46"/>
      <c r="C5" s="46"/>
      <c r="D5" s="46"/>
      <c r="E5" s="46"/>
      <c r="F5" s="46"/>
      <c r="G5" s="46"/>
      <c r="H5" s="46"/>
      <c r="O5" s="46"/>
      <c r="P5" s="46"/>
      <c r="AB5" s="50"/>
    </row>
    <row r="6" spans="1:28" ht="18.75">
      <c r="A6" s="204" t="s">
        <v>424</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8.75">
      <c r="A8" s="204" t="s">
        <v>468</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row>
    <row r="9" spans="1:28" ht="18.75" customHeight="1">
      <c r="A9" s="207" t="s">
        <v>425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8.75">
      <c r="A11" s="204" t="str">
        <f>'6.1. Паспорт сетевой график '!A12:L12</f>
        <v>J_ПрН_РП5_111232.07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row>
    <row r="12" spans="1:28">
      <c r="A12" s="207" t="s">
        <v>426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29" t="str">
        <f>'1. паспорт местоположение '!A15:C15</f>
        <v>Реконструкция РП-5 пгт.Никель.Замена масляных выключателей ВМП-10 на вакуумный ВВ-TEL 3 шт.</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ht="15.75" customHeight="1">
      <c r="A15" s="207" t="s">
        <v>427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c r="A17" s="46"/>
      <c r="G17" s="46"/>
      <c r="H17" s="46"/>
      <c r="I17" s="46"/>
      <c r="J17" s="46"/>
      <c r="O17" s="46"/>
      <c r="P17" s="46"/>
      <c r="Q17" s="46"/>
      <c r="R17" s="46"/>
      <c r="S17" s="46"/>
      <c r="T17" s="46"/>
      <c r="U17" s="46"/>
      <c r="V17" s="46"/>
      <c r="W17" s="46"/>
      <c r="X17" s="46"/>
      <c r="Y17" s="46"/>
      <c r="Z17" s="46"/>
      <c r="AA17" s="46"/>
    </row>
    <row r="18" spans="1:31">
      <c r="A18" s="231" t="s">
        <v>224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32" t="s">
        <v>225</v>
      </c>
      <c r="B20" s="232" t="s">
        <v>226</v>
      </c>
      <c r="C20" s="219" t="s">
        <v>227</v>
      </c>
      <c r="D20" s="219"/>
      <c r="E20" s="220" t="s">
        <v>228</v>
      </c>
      <c r="F20" s="220"/>
      <c r="G20" s="227" t="s">
        <v>486</v>
      </c>
      <c r="H20" s="228"/>
      <c r="I20" s="228"/>
      <c r="J20" s="228"/>
      <c r="K20" s="227" t="s">
        <v>428</v>
      </c>
      <c r="L20" s="228"/>
      <c r="M20" s="228"/>
      <c r="N20" s="228"/>
      <c r="O20" s="227" t="s">
        <v>479</v>
      </c>
      <c r="P20" s="228"/>
      <c r="Q20" s="228"/>
      <c r="R20" s="228"/>
      <c r="S20" s="227" t="s">
        <v>480</v>
      </c>
      <c r="T20" s="228"/>
      <c r="U20" s="228"/>
      <c r="V20" s="228"/>
      <c r="W20" s="227" t="s">
        <v>487</v>
      </c>
      <c r="X20" s="228"/>
      <c r="Y20" s="228"/>
      <c r="Z20" s="228"/>
      <c r="AA20" s="235" t="s">
        <v>429</v>
      </c>
      <c r="AB20" s="235"/>
      <c r="AC20" s="55"/>
      <c r="AD20" s="55"/>
      <c r="AE20" s="55"/>
    </row>
    <row r="21" spans="1:31" ht="99.75" customHeight="1">
      <c r="A21" s="233"/>
      <c r="B21" s="233"/>
      <c r="C21" s="219"/>
      <c r="D21" s="219"/>
      <c r="E21" s="220"/>
      <c r="F21" s="220"/>
      <c r="G21" s="226" t="s">
        <v>171</v>
      </c>
      <c r="H21" s="226"/>
      <c r="I21" s="226" t="s">
        <v>329</v>
      </c>
      <c r="J21" s="226"/>
      <c r="K21" s="226" t="s">
        <v>171</v>
      </c>
      <c r="L21" s="226"/>
      <c r="M21" s="226" t="s">
        <v>229</v>
      </c>
      <c r="N21" s="226"/>
      <c r="O21" s="226" t="s">
        <v>171</v>
      </c>
      <c r="P21" s="226"/>
      <c r="Q21" s="226" t="s">
        <v>229</v>
      </c>
      <c r="R21" s="226"/>
      <c r="S21" s="226" t="s">
        <v>171</v>
      </c>
      <c r="T21" s="226"/>
      <c r="U21" s="226" t="s">
        <v>229</v>
      </c>
      <c r="V21" s="226"/>
      <c r="W21" s="226" t="s">
        <v>171</v>
      </c>
      <c r="X21" s="226"/>
      <c r="Y21" s="226" t="s">
        <v>229</v>
      </c>
      <c r="Z21" s="226"/>
      <c r="AA21" s="235"/>
      <c r="AB21" s="235"/>
    </row>
    <row r="22" spans="1:31" ht="89.25" customHeight="1">
      <c r="A22" s="234"/>
      <c r="B22" s="234"/>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2.4700000000000002</v>
      </c>
      <c r="D24" s="82"/>
      <c r="E24" s="83"/>
      <c r="F24" s="83"/>
      <c r="G24" s="82"/>
      <c r="H24" s="82"/>
      <c r="I24" s="82"/>
      <c r="J24" s="82"/>
      <c r="K24" s="82">
        <f>K27</f>
        <v>2.4700000000000002</v>
      </c>
      <c r="L24" s="82"/>
      <c r="M24" s="82"/>
      <c r="N24" s="82"/>
      <c r="O24" s="82"/>
      <c r="P24" s="82"/>
      <c r="Q24" s="82"/>
      <c r="R24" s="82"/>
      <c r="S24" s="82"/>
      <c r="T24" s="82"/>
      <c r="U24" s="82"/>
      <c r="V24" s="82"/>
      <c r="W24" s="82"/>
      <c r="X24" s="82"/>
      <c r="Y24" s="82"/>
      <c r="Z24" s="82"/>
      <c r="AA24" s="82">
        <f>AA27</f>
        <v>2.4700000000000002</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4"/>
      <c r="X26" s="84"/>
      <c r="Y26" s="84"/>
      <c r="Z26" s="84"/>
      <c r="AA26" s="84"/>
      <c r="AB26" s="83"/>
    </row>
    <row r="27" spans="1:31" ht="31.5">
      <c r="A27" s="62" t="s">
        <v>237</v>
      </c>
      <c r="B27" s="63" t="s">
        <v>238</v>
      </c>
      <c r="C27" s="84">
        <v>2.4700000000000002</v>
      </c>
      <c r="D27" s="84"/>
      <c r="E27" s="84"/>
      <c r="F27" s="84"/>
      <c r="G27" s="84"/>
      <c r="H27" s="84"/>
      <c r="I27" s="84"/>
      <c r="J27" s="84"/>
      <c r="K27" s="84">
        <v>2.4700000000000002</v>
      </c>
      <c r="L27" s="84"/>
      <c r="M27" s="84"/>
      <c r="N27" s="84"/>
      <c r="O27" s="84"/>
      <c r="P27" s="84"/>
      <c r="Q27" s="84"/>
      <c r="R27" s="84"/>
      <c r="S27" s="84"/>
      <c r="T27" s="84"/>
      <c r="U27" s="84"/>
      <c r="V27" s="84"/>
      <c r="W27" s="84"/>
      <c r="X27" s="84"/>
      <c r="Y27" s="84"/>
      <c r="Z27" s="84"/>
      <c r="AA27" s="84">
        <v>2.4700000000000002</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2.093220338983051</v>
      </c>
      <c r="D30" s="82"/>
      <c r="E30" s="82"/>
      <c r="F30" s="82"/>
      <c r="G30" s="82"/>
      <c r="H30" s="82"/>
      <c r="I30" s="82"/>
      <c r="J30" s="82"/>
      <c r="K30" s="82">
        <f>K32+K33+K34</f>
        <v>2.093220338983051</v>
      </c>
      <c r="L30" s="82"/>
      <c r="M30" s="82"/>
      <c r="N30" s="86"/>
      <c r="O30" s="82"/>
      <c r="P30" s="82"/>
      <c r="Q30" s="82"/>
      <c r="R30" s="82"/>
      <c r="S30" s="82"/>
      <c r="T30" s="82"/>
      <c r="U30" s="82"/>
      <c r="V30" s="82"/>
      <c r="W30" s="82"/>
      <c r="X30" s="82"/>
      <c r="Y30" s="82"/>
      <c r="Z30" s="82"/>
      <c r="AA30" s="82">
        <f>AA32+AA33+AA34</f>
        <v>2.093220338983051</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v>0</v>
      </c>
      <c r="L32" s="84"/>
      <c r="M32" s="84"/>
      <c r="N32" s="85"/>
      <c r="O32" s="84"/>
      <c r="P32" s="84"/>
      <c r="Q32" s="84"/>
      <c r="R32" s="84"/>
      <c r="S32" s="84"/>
      <c r="T32" s="84"/>
      <c r="U32" s="84"/>
      <c r="V32" s="84"/>
      <c r="W32" s="84"/>
      <c r="X32" s="84"/>
      <c r="Y32" s="84"/>
      <c r="Z32" s="84"/>
      <c r="AA32" s="84">
        <v>0</v>
      </c>
      <c r="AB32" s="83"/>
    </row>
    <row r="33" spans="1:28">
      <c r="A33" s="59" t="s">
        <v>247</v>
      </c>
      <c r="B33" s="63" t="s">
        <v>248</v>
      </c>
      <c r="C33" s="84">
        <f>0.82/1.18</f>
        <v>0.69491525423728817</v>
      </c>
      <c r="D33" s="84"/>
      <c r="E33" s="82"/>
      <c r="F33" s="82"/>
      <c r="G33" s="84"/>
      <c r="H33" s="84"/>
      <c r="I33" s="84"/>
      <c r="J33" s="84"/>
      <c r="K33" s="84">
        <f>0.82/1.18</f>
        <v>0.69491525423728817</v>
      </c>
      <c r="L33" s="84"/>
      <c r="M33" s="84"/>
      <c r="N33" s="85"/>
      <c r="O33" s="84"/>
      <c r="P33" s="84"/>
      <c r="Q33" s="84"/>
      <c r="R33" s="84"/>
      <c r="S33" s="84"/>
      <c r="T33" s="84"/>
      <c r="U33" s="84"/>
      <c r="V33" s="84"/>
      <c r="W33" s="84"/>
      <c r="X33" s="84"/>
      <c r="Y33" s="84"/>
      <c r="Z33" s="84"/>
      <c r="AA33" s="84">
        <f>0.82/1.18</f>
        <v>0.69491525423728817</v>
      </c>
      <c r="AB33" s="83"/>
    </row>
    <row r="34" spans="1:28">
      <c r="A34" s="59" t="s">
        <v>249</v>
      </c>
      <c r="B34" s="63" t="s">
        <v>250</v>
      </c>
      <c r="C34" s="84">
        <f>1.65/1.18</f>
        <v>1.3983050847457628</v>
      </c>
      <c r="D34" s="84"/>
      <c r="E34" s="82"/>
      <c r="F34" s="82"/>
      <c r="G34" s="84"/>
      <c r="H34" s="84"/>
      <c r="I34" s="84"/>
      <c r="J34" s="84"/>
      <c r="K34" s="84">
        <f>1.65/1.18</f>
        <v>1.3983050847457628</v>
      </c>
      <c r="L34" s="84"/>
      <c r="M34" s="84"/>
      <c r="N34" s="85"/>
      <c r="O34" s="84"/>
      <c r="P34" s="84"/>
      <c r="Q34" s="84"/>
      <c r="R34" s="84"/>
      <c r="S34" s="84"/>
      <c r="T34" s="84"/>
      <c r="U34" s="84"/>
      <c r="V34" s="84"/>
      <c r="W34" s="84"/>
      <c r="X34" s="84"/>
      <c r="Y34" s="84"/>
      <c r="Z34" s="84"/>
      <c r="AA34" s="84">
        <f>1.65/1.18</f>
        <v>1.3983050847457628</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490</v>
      </c>
      <c r="C42" s="64">
        <v>3</v>
      </c>
      <c r="D42" s="64"/>
      <c r="E42" s="64"/>
      <c r="F42" s="64"/>
      <c r="G42" s="64"/>
      <c r="H42" s="64"/>
      <c r="I42" s="64"/>
      <c r="J42" s="64"/>
      <c r="K42" s="64">
        <v>3</v>
      </c>
      <c r="L42" s="64"/>
      <c r="M42" s="64"/>
      <c r="N42" s="64"/>
      <c r="O42" s="64"/>
      <c r="P42" s="64"/>
      <c r="Q42" s="64"/>
      <c r="R42" s="64"/>
      <c r="S42" s="64"/>
      <c r="T42" s="64"/>
      <c r="U42" s="64"/>
      <c r="V42" s="64"/>
      <c r="W42" s="64"/>
      <c r="X42" s="64"/>
      <c r="Y42" s="64"/>
      <c r="Z42" s="64"/>
      <c r="AA42" s="64">
        <v>3</v>
      </c>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490</v>
      </c>
      <c r="C50" s="64">
        <v>3</v>
      </c>
      <c r="D50" s="64"/>
      <c r="E50" s="64"/>
      <c r="F50" s="64"/>
      <c r="G50" s="64"/>
      <c r="H50" s="64"/>
      <c r="I50" s="64"/>
      <c r="J50" s="64"/>
      <c r="K50" s="64">
        <v>3</v>
      </c>
      <c r="L50" s="64"/>
      <c r="M50" s="64"/>
      <c r="N50" s="64"/>
      <c r="O50" s="64"/>
      <c r="P50" s="64"/>
      <c r="Q50" s="64"/>
      <c r="R50" s="64"/>
      <c r="S50" s="64"/>
      <c r="T50" s="64"/>
      <c r="U50" s="64"/>
      <c r="V50" s="64"/>
      <c r="W50" s="64"/>
      <c r="X50" s="64"/>
      <c r="Y50" s="64"/>
      <c r="Z50" s="64"/>
      <c r="AA50" s="64">
        <v>3</v>
      </c>
      <c r="AB50" s="64"/>
    </row>
    <row r="51" spans="1:28" ht="35.25" customHeight="1">
      <c r="A51" s="59" t="s">
        <v>437</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2.093</v>
      </c>
      <c r="D52" s="84"/>
      <c r="E52" s="64"/>
      <c r="F52" s="64"/>
      <c r="G52" s="64"/>
      <c r="H52" s="64"/>
      <c r="I52" s="64"/>
      <c r="J52" s="64"/>
      <c r="K52" s="84">
        <v>2.093</v>
      </c>
      <c r="L52" s="64"/>
      <c r="M52" s="84"/>
      <c r="N52" s="64"/>
      <c r="O52" s="64"/>
      <c r="P52" s="64"/>
      <c r="Q52" s="64"/>
      <c r="R52" s="64"/>
      <c r="S52" s="64"/>
      <c r="T52" s="64"/>
      <c r="U52" s="64"/>
      <c r="V52" s="64"/>
      <c r="W52" s="64"/>
      <c r="X52" s="64"/>
      <c r="Y52" s="64"/>
      <c r="Z52" s="64"/>
      <c r="AA52" s="84">
        <v>2.093</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490</v>
      </c>
      <c r="C57" s="64">
        <v>3</v>
      </c>
      <c r="D57" s="64"/>
      <c r="E57" s="64"/>
      <c r="F57" s="64"/>
      <c r="G57" s="64"/>
      <c r="H57" s="64"/>
      <c r="I57" s="64">
        <v>3</v>
      </c>
      <c r="J57" s="64"/>
      <c r="K57" s="64">
        <v>3</v>
      </c>
      <c r="L57" s="64"/>
      <c r="M57" s="64"/>
      <c r="N57" s="64"/>
      <c r="O57" s="64"/>
      <c r="P57" s="64"/>
      <c r="Q57" s="64">
        <v>3</v>
      </c>
      <c r="R57" s="64"/>
      <c r="S57" s="64"/>
      <c r="T57" s="64"/>
      <c r="U57" s="64"/>
      <c r="V57" s="64"/>
      <c r="W57" s="64"/>
      <c r="X57" s="64"/>
      <c r="Y57" s="64"/>
      <c r="Z57" s="64"/>
      <c r="AA57" s="64">
        <v>3</v>
      </c>
      <c r="AB57" s="64"/>
    </row>
    <row r="58" spans="1:28" ht="36.75" customHeight="1">
      <c r="A58" s="59" t="s">
        <v>439</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c r="D61" s="58"/>
      <c r="E61" s="64"/>
      <c r="F61" s="64"/>
      <c r="G61" s="64"/>
      <c r="H61" s="64"/>
      <c r="I61" s="64"/>
      <c r="J61" s="64"/>
      <c r="K61" s="70"/>
      <c r="L61" s="64"/>
      <c r="M61" s="64"/>
      <c r="N61" s="64"/>
      <c r="O61" s="64"/>
      <c r="P61" s="64"/>
      <c r="Q61" s="64"/>
      <c r="R61" s="64"/>
      <c r="S61" s="64"/>
      <c r="T61" s="64"/>
      <c r="U61" s="64"/>
      <c r="V61" s="64"/>
      <c r="W61" s="64"/>
      <c r="X61" s="64"/>
      <c r="Y61" s="64"/>
      <c r="Z61" s="64"/>
      <c r="AA61" s="70"/>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46"/>
      <c r="X65" s="46"/>
      <c r="Y65" s="46"/>
      <c r="Z65" s="46"/>
      <c r="AA65" s="46"/>
    </row>
    <row r="66" spans="1:28" ht="38.25" customHeight="1">
      <c r="A66" s="73" t="s">
        <v>442</v>
      </c>
      <c r="B66" s="223" t="s">
        <v>485</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24"/>
      <c r="C68" s="224"/>
      <c r="D68" s="224"/>
      <c r="E68" s="224"/>
      <c r="F68" s="224"/>
      <c r="G68" s="224"/>
      <c r="H68" s="224"/>
      <c r="I68" s="224"/>
      <c r="J68" s="224"/>
      <c r="K68" s="224"/>
      <c r="L68" s="224"/>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25"/>
      <c r="C70" s="225"/>
      <c r="D70" s="225"/>
      <c r="E70" s="225"/>
      <c r="F70" s="225"/>
      <c r="G70" s="225"/>
      <c r="H70" s="225"/>
      <c r="I70" s="225"/>
      <c r="J70" s="225"/>
      <c r="K70" s="225"/>
      <c r="L70" s="225"/>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46"/>
      <c r="Z71" s="46"/>
      <c r="AA71" s="46"/>
    </row>
    <row r="72" spans="1:28" ht="51" customHeight="1">
      <c r="A72" s="46"/>
      <c r="B72" s="225"/>
      <c r="C72" s="225"/>
      <c r="D72" s="225"/>
      <c r="E72" s="225"/>
      <c r="F72" s="225"/>
      <c r="G72" s="225"/>
      <c r="H72" s="225"/>
      <c r="I72" s="225"/>
      <c r="J72" s="225"/>
      <c r="K72" s="225"/>
      <c r="L72" s="225"/>
      <c r="M72" s="75"/>
      <c r="N72" s="75"/>
      <c r="O72" s="46"/>
      <c r="P72" s="46"/>
      <c r="Q72" s="77"/>
      <c r="R72" s="46"/>
      <c r="S72" s="46"/>
      <c r="T72" s="46"/>
      <c r="U72" s="46"/>
      <c r="V72" s="46"/>
      <c r="W72" s="46"/>
      <c r="X72" s="46"/>
      <c r="Y72" s="46"/>
      <c r="Z72" s="46"/>
      <c r="AA72" s="46"/>
    </row>
    <row r="73" spans="1:28" ht="32.25" customHeight="1">
      <c r="A73" s="46"/>
      <c r="B73" s="224"/>
      <c r="C73" s="224"/>
      <c r="D73" s="224"/>
      <c r="E73" s="224"/>
      <c r="F73" s="224"/>
      <c r="G73" s="224"/>
      <c r="H73" s="224"/>
      <c r="I73" s="224"/>
      <c r="J73" s="224"/>
      <c r="K73" s="224"/>
      <c r="L73" s="224"/>
      <c r="M73" s="74"/>
      <c r="N73" s="74"/>
      <c r="O73" s="46"/>
      <c r="P73" s="46"/>
      <c r="Q73" s="46"/>
      <c r="R73" s="46"/>
      <c r="S73" s="46"/>
      <c r="T73" s="46"/>
      <c r="U73" s="46"/>
      <c r="V73" s="46"/>
      <c r="W73" s="46"/>
      <c r="X73" s="46"/>
      <c r="Y73" s="46"/>
      <c r="Z73" s="46"/>
      <c r="AA73" s="46"/>
    </row>
    <row r="74" spans="1:28" ht="51.75" customHeight="1">
      <c r="A74" s="46"/>
      <c r="B74" s="225"/>
      <c r="C74" s="225"/>
      <c r="D74" s="225"/>
      <c r="E74" s="225"/>
      <c r="F74" s="225"/>
      <c r="G74" s="225"/>
      <c r="H74" s="225"/>
      <c r="I74" s="225"/>
      <c r="J74" s="225"/>
      <c r="K74" s="225"/>
      <c r="L74" s="225"/>
      <c r="M74" s="75"/>
      <c r="N74" s="75"/>
      <c r="O74" s="46"/>
      <c r="P74" s="46"/>
      <c r="Q74" s="46"/>
      <c r="R74" s="46"/>
      <c r="S74" s="46"/>
      <c r="T74" s="46"/>
      <c r="U74" s="46"/>
      <c r="V74" s="46"/>
      <c r="W74" s="46"/>
      <c r="X74" s="46"/>
      <c r="Y74" s="46"/>
      <c r="Z74" s="46"/>
      <c r="AA74" s="46"/>
    </row>
    <row r="75" spans="1:28" ht="21.75" customHeight="1">
      <c r="A75" s="46"/>
      <c r="B75" s="221"/>
      <c r="C75" s="221"/>
      <c r="D75" s="221"/>
      <c r="E75" s="221"/>
      <c r="F75" s="221"/>
      <c r="G75" s="221"/>
      <c r="H75" s="221"/>
      <c r="I75" s="221"/>
      <c r="J75" s="221"/>
      <c r="K75" s="221"/>
      <c r="L75" s="221"/>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22"/>
      <c r="C77" s="222"/>
      <c r="D77" s="222"/>
      <c r="E77" s="222"/>
      <c r="F77" s="222"/>
      <c r="G77" s="222"/>
      <c r="H77" s="222"/>
      <c r="I77" s="222"/>
      <c r="J77" s="222"/>
      <c r="K77" s="222"/>
      <c r="L77" s="222"/>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K20:N20"/>
    <mergeCell ref="O20:R20"/>
    <mergeCell ref="S20:V20"/>
    <mergeCell ref="G20:J20"/>
    <mergeCell ref="A14:AB14"/>
    <mergeCell ref="A15:AB15"/>
    <mergeCell ref="A16:AB16"/>
    <mergeCell ref="A18:AB18"/>
    <mergeCell ref="A20:A22"/>
    <mergeCell ref="B20:B22"/>
    <mergeCell ref="G21:H21"/>
    <mergeCell ref="I21:J21"/>
    <mergeCell ref="AA20:AB21"/>
    <mergeCell ref="K21:L21"/>
    <mergeCell ref="W20:Z20"/>
    <mergeCell ref="W21:X21"/>
    <mergeCell ref="A12:AB12"/>
    <mergeCell ref="A4:AB4"/>
    <mergeCell ref="A6:AB6"/>
    <mergeCell ref="A8:AB8"/>
    <mergeCell ref="A9:AB9"/>
    <mergeCell ref="A11:AB11"/>
    <mergeCell ref="C20:D21"/>
    <mergeCell ref="E20:F21"/>
    <mergeCell ref="B75:L75"/>
    <mergeCell ref="B77:L77"/>
    <mergeCell ref="B66:AB66"/>
    <mergeCell ref="B68:L68"/>
    <mergeCell ref="B70:L70"/>
    <mergeCell ref="B72:L72"/>
    <mergeCell ref="B73:L73"/>
    <mergeCell ref="B74:L74"/>
    <mergeCell ref="Y21:Z21"/>
    <mergeCell ref="M21:N21"/>
    <mergeCell ref="O21:P21"/>
    <mergeCell ref="Q21:R21"/>
    <mergeCell ref="S21:T21"/>
    <mergeCell ref="U21:V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3" t="s">
        <v>495</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468</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J_ПрН_РП5_111232.07</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РП-5 пгт.Никель.Замена масляных выключателей ВМП-10 на вакуумный ВВ-TEL 3 шт.</v>
      </c>
      <c r="B15" s="130" t="s">
        <v>420</v>
      </c>
      <c r="C15" s="130" t="s">
        <v>420</v>
      </c>
      <c r="D15" s="130" t="s">
        <v>420</v>
      </c>
      <c r="E15" s="130" t="s">
        <v>420</v>
      </c>
      <c r="F15" s="130" t="s">
        <v>420</v>
      </c>
      <c r="G15" s="130" t="s">
        <v>420</v>
      </c>
      <c r="H15" s="130" t="s">
        <v>420</v>
      </c>
      <c r="I15" s="130" t="s">
        <v>420</v>
      </c>
      <c r="J15" s="130" t="s">
        <v>420</v>
      </c>
      <c r="K15" s="130" t="s">
        <v>420</v>
      </c>
      <c r="L15" s="130" t="s">
        <v>420</v>
      </c>
      <c r="M15" s="237" t="s">
        <v>420</v>
      </c>
      <c r="N15" s="237" t="s">
        <v>420</v>
      </c>
      <c r="O15" s="237" t="s">
        <v>420</v>
      </c>
    </row>
    <row r="16" spans="1:15" ht="15.75">
      <c r="A16" s="131" t="s">
        <v>6</v>
      </c>
      <c r="B16" s="131"/>
      <c r="C16" s="131"/>
      <c r="D16" s="131"/>
      <c r="E16" s="131"/>
      <c r="F16" s="131"/>
      <c r="G16" s="131"/>
      <c r="H16" s="131"/>
      <c r="I16" s="131"/>
      <c r="J16" s="131"/>
      <c r="K16" s="131"/>
      <c r="L16" s="131"/>
    </row>
    <row r="18" spans="1:48" ht="18.75">
      <c r="A18" s="136" t="s">
        <v>293</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2" customFormat="1" ht="15.75">
      <c r="A20" s="236" t="s">
        <v>294</v>
      </c>
      <c r="B20" s="236" t="s">
        <v>295</v>
      </c>
      <c r="C20" s="236" t="s">
        <v>296</v>
      </c>
      <c r="D20" s="236" t="s">
        <v>297</v>
      </c>
      <c r="E20" s="236" t="s">
        <v>298</v>
      </c>
      <c r="F20" s="236"/>
      <c r="G20" s="236"/>
      <c r="H20" s="236"/>
      <c r="I20" s="236"/>
      <c r="J20" s="236"/>
      <c r="K20" s="236"/>
      <c r="L20" s="236"/>
      <c r="M20" s="236" t="s">
        <v>299</v>
      </c>
      <c r="N20" s="236" t="s">
        <v>300</v>
      </c>
      <c r="O20" s="236" t="s">
        <v>301</v>
      </c>
      <c r="P20" s="236" t="s">
        <v>302</v>
      </c>
      <c r="Q20" s="236" t="s">
        <v>303</v>
      </c>
      <c r="R20" s="236" t="s">
        <v>304</v>
      </c>
      <c r="S20" s="236" t="s">
        <v>305</v>
      </c>
      <c r="T20" s="236"/>
      <c r="U20" s="236" t="s">
        <v>306</v>
      </c>
      <c r="V20" s="236" t="s">
        <v>307</v>
      </c>
      <c r="W20" s="236" t="s">
        <v>308</v>
      </c>
      <c r="X20" s="236" t="s">
        <v>309</v>
      </c>
      <c r="Y20" s="236" t="s">
        <v>310</v>
      </c>
      <c r="Z20" s="236" t="s">
        <v>311</v>
      </c>
      <c r="AA20" s="236" t="s">
        <v>312</v>
      </c>
      <c r="AB20" s="236" t="s">
        <v>313</v>
      </c>
      <c r="AC20" s="236" t="s">
        <v>314</v>
      </c>
      <c r="AD20" s="236" t="s">
        <v>315</v>
      </c>
      <c r="AE20" s="236" t="s">
        <v>316</v>
      </c>
      <c r="AF20" s="236" t="s">
        <v>317</v>
      </c>
      <c r="AG20" s="236"/>
      <c r="AH20" s="236"/>
      <c r="AI20" s="236"/>
      <c r="AJ20" s="236"/>
      <c r="AK20" s="236"/>
      <c r="AL20" s="236" t="s">
        <v>318</v>
      </c>
      <c r="AM20" s="236"/>
      <c r="AN20" s="236"/>
      <c r="AO20" s="236"/>
      <c r="AP20" s="236" t="s">
        <v>319</v>
      </c>
      <c r="AQ20" s="236"/>
      <c r="AR20" s="236" t="s">
        <v>320</v>
      </c>
      <c r="AS20" s="236" t="s">
        <v>321</v>
      </c>
      <c r="AT20" s="236" t="s">
        <v>322</v>
      </c>
      <c r="AU20" s="236" t="s">
        <v>323</v>
      </c>
      <c r="AV20" s="236" t="s">
        <v>324</v>
      </c>
    </row>
    <row r="21" spans="1:48" s="22" customFormat="1" ht="15.75">
      <c r="A21" s="236"/>
      <c r="B21" s="236"/>
      <c r="C21" s="236"/>
      <c r="D21" s="236"/>
      <c r="E21" s="236" t="s">
        <v>325</v>
      </c>
      <c r="F21" s="236" t="s">
        <v>278</v>
      </c>
      <c r="G21" s="236" t="s">
        <v>280</v>
      </c>
      <c r="H21" s="236" t="s">
        <v>282</v>
      </c>
      <c r="I21" s="236" t="s">
        <v>326</v>
      </c>
      <c r="J21" s="236" t="s">
        <v>327</v>
      </c>
      <c r="K21" s="236" t="s">
        <v>328</v>
      </c>
      <c r="L21" s="236" t="s">
        <v>140</v>
      </c>
      <c r="M21" s="236"/>
      <c r="N21" s="236"/>
      <c r="O21" s="236"/>
      <c r="P21" s="236"/>
      <c r="Q21" s="236"/>
      <c r="R21" s="236"/>
      <c r="S21" s="236" t="s">
        <v>171</v>
      </c>
      <c r="T21" s="236" t="s">
        <v>329</v>
      </c>
      <c r="U21" s="236"/>
      <c r="V21" s="236"/>
      <c r="W21" s="236"/>
      <c r="X21" s="236"/>
      <c r="Y21" s="236"/>
      <c r="Z21" s="236"/>
      <c r="AA21" s="236"/>
      <c r="AB21" s="236"/>
      <c r="AC21" s="236"/>
      <c r="AD21" s="236"/>
      <c r="AE21" s="236"/>
      <c r="AF21" s="236" t="s">
        <v>330</v>
      </c>
      <c r="AG21" s="236"/>
      <c r="AH21" s="236" t="s">
        <v>331</v>
      </c>
      <c r="AI21" s="236"/>
      <c r="AJ21" s="236" t="s">
        <v>332</v>
      </c>
      <c r="AK21" s="236" t="s">
        <v>333</v>
      </c>
      <c r="AL21" s="236" t="s">
        <v>334</v>
      </c>
      <c r="AM21" s="236" t="s">
        <v>335</v>
      </c>
      <c r="AN21" s="236" t="s">
        <v>336</v>
      </c>
      <c r="AO21" s="236" t="s">
        <v>337</v>
      </c>
      <c r="AP21" s="236" t="s">
        <v>338</v>
      </c>
      <c r="AQ21" s="236" t="s">
        <v>329</v>
      </c>
      <c r="AR21" s="236"/>
      <c r="AS21" s="236"/>
      <c r="AT21" s="236"/>
      <c r="AU21" s="236"/>
      <c r="AV21" s="236"/>
    </row>
    <row r="22" spans="1:48" s="22" customFormat="1" ht="142.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339</v>
      </c>
      <c r="AG22" s="23" t="s">
        <v>340</v>
      </c>
      <c r="AH22" s="23" t="s">
        <v>171</v>
      </c>
      <c r="AI22" s="23" t="s">
        <v>329</v>
      </c>
      <c r="AJ22" s="236"/>
      <c r="AK22" s="236"/>
      <c r="AL22" s="236"/>
      <c r="AM22" s="236"/>
      <c r="AN22" s="236"/>
      <c r="AO22" s="236"/>
      <c r="AP22" s="236"/>
      <c r="AQ22" s="236"/>
      <c r="AR22" s="236"/>
      <c r="AS22" s="236"/>
      <c r="AT22" s="236"/>
      <c r="AU22" s="236"/>
      <c r="AV22" s="236"/>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R20:AR22"/>
    <mergeCell ref="AS20:AS22"/>
    <mergeCell ref="AT20:AT22"/>
    <mergeCell ref="AP21:AP22"/>
    <mergeCell ref="AV20:AV22"/>
    <mergeCell ref="AU20:AU22"/>
    <mergeCell ref="AP20:AQ20"/>
    <mergeCell ref="AQ21:AQ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27.5703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3" t="s">
        <v>495</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468</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J_ПрН_РП5_111232.07</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РП-5 пгт.Никель.Замена масляных выключателей ВМП-10 на вакуумный ВВ-TEL 3 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3" ht="18.95" customHeight="1">
      <c r="A18" s="136" t="s">
        <v>341</v>
      </c>
      <c r="B18" s="136"/>
      <c r="C18" s="136"/>
      <c r="D18" s="136"/>
      <c r="E18" s="136"/>
      <c r="F18" s="136"/>
      <c r="G18" s="136"/>
      <c r="H18" s="136"/>
      <c r="I18" s="136"/>
      <c r="J18" s="136"/>
      <c r="K18" s="136"/>
      <c r="L18" s="136"/>
    </row>
    <row r="20" spans="1:13" ht="36.75" customHeight="1">
      <c r="A20" s="238" t="s">
        <v>342</v>
      </c>
      <c r="B20" s="238"/>
      <c r="C20" s="238"/>
      <c r="D20" s="238"/>
      <c r="E20" s="238"/>
      <c r="F20" s="238"/>
      <c r="G20" s="239" t="str">
        <f>$A$15</f>
        <v>Реконструкция РП-5 пгт.Никель.Замена масляных выключателей ВМП-10 на вакуумный ВВ-TEL 3 шт.</v>
      </c>
      <c r="H20" s="239"/>
      <c r="I20" s="239"/>
      <c r="J20" s="239"/>
      <c r="K20" s="239"/>
      <c r="L20" s="239"/>
      <c r="M20" s="13" t="s">
        <v>129</v>
      </c>
    </row>
    <row r="21" spans="1:13" ht="15.95" customHeight="1">
      <c r="A21" s="238" t="s">
        <v>343</v>
      </c>
      <c r="B21" s="238"/>
      <c r="C21" s="238"/>
      <c r="D21" s="238"/>
      <c r="E21" s="238"/>
      <c r="F21" s="238"/>
      <c r="G21" s="239" t="s">
        <v>481</v>
      </c>
      <c r="H21" s="239"/>
      <c r="I21" s="239"/>
      <c r="J21" s="239"/>
      <c r="K21" s="239"/>
      <c r="L21" s="239"/>
    </row>
    <row r="22" spans="1:13" ht="15.95" customHeight="1">
      <c r="A22" s="238" t="s">
        <v>344</v>
      </c>
      <c r="B22" s="238"/>
      <c r="C22" s="238"/>
      <c r="D22" s="238"/>
      <c r="E22" s="238"/>
      <c r="F22" s="238"/>
      <c r="G22" s="239" t="s">
        <v>422</v>
      </c>
      <c r="H22" s="239"/>
      <c r="I22" s="239"/>
      <c r="J22" s="239"/>
      <c r="K22" s="239"/>
      <c r="L22" s="239"/>
    </row>
    <row r="23" spans="1:13" ht="15.95" customHeight="1">
      <c r="A23" s="238" t="s">
        <v>345</v>
      </c>
      <c r="B23" s="238"/>
      <c r="C23" s="238"/>
      <c r="D23" s="238"/>
      <c r="E23" s="238"/>
      <c r="F23" s="238"/>
      <c r="G23" s="239" t="s">
        <v>489</v>
      </c>
      <c r="H23" s="239"/>
      <c r="I23" s="239"/>
      <c r="J23" s="239"/>
      <c r="K23" s="239"/>
      <c r="L23" s="239"/>
    </row>
    <row r="24" spans="1:13" ht="15.95" customHeight="1">
      <c r="A24" s="238" t="s">
        <v>346</v>
      </c>
      <c r="B24" s="238"/>
      <c r="C24" s="238"/>
      <c r="D24" s="238"/>
      <c r="E24" s="238"/>
      <c r="F24" s="238"/>
      <c r="G24" s="240">
        <v>2019</v>
      </c>
      <c r="H24" s="240"/>
      <c r="I24" s="240"/>
      <c r="J24" s="240"/>
      <c r="K24" s="240"/>
      <c r="L24" s="240"/>
    </row>
    <row r="25" spans="1:13" ht="15.95" customHeight="1">
      <c r="A25" s="238" t="s">
        <v>347</v>
      </c>
      <c r="B25" s="238"/>
      <c r="C25" s="238"/>
      <c r="D25" s="238"/>
      <c r="E25" s="238"/>
      <c r="F25" s="238"/>
      <c r="G25" s="242" t="s">
        <v>412</v>
      </c>
      <c r="H25" s="242"/>
      <c r="I25" s="242"/>
      <c r="J25" s="242"/>
      <c r="K25" s="242"/>
      <c r="L25" s="242"/>
    </row>
    <row r="26" spans="1:13" ht="15.95" customHeight="1">
      <c r="A26" s="238" t="s">
        <v>496</v>
      </c>
      <c r="B26" s="238"/>
      <c r="C26" s="238"/>
      <c r="D26" s="238"/>
      <c r="E26" s="238"/>
      <c r="F26" s="238"/>
      <c r="G26" s="241">
        <f>2.47</f>
        <v>2.4700000000000002</v>
      </c>
      <c r="H26" s="241"/>
      <c r="I26" s="241"/>
      <c r="J26" s="241"/>
      <c r="K26" s="241"/>
      <c r="L26" s="241"/>
    </row>
    <row r="27" spans="1:13" ht="15.95" customHeight="1">
      <c r="A27" s="238" t="s">
        <v>348</v>
      </c>
      <c r="B27" s="238"/>
      <c r="C27" s="238"/>
      <c r="D27" s="238"/>
      <c r="E27" s="238"/>
      <c r="F27" s="238"/>
      <c r="G27" s="239" t="s">
        <v>488</v>
      </c>
      <c r="H27" s="239"/>
      <c r="I27" s="239"/>
      <c r="J27" s="239"/>
      <c r="K27" s="239"/>
      <c r="L27" s="239"/>
    </row>
    <row r="28" spans="1:13" ht="15.95" customHeight="1">
      <c r="A28" s="238" t="s">
        <v>349</v>
      </c>
      <c r="B28" s="238"/>
      <c r="C28" s="238"/>
      <c r="D28" s="238"/>
      <c r="E28" s="238"/>
      <c r="F28" s="238"/>
      <c r="G28" s="243" t="s">
        <v>421</v>
      </c>
      <c r="H28" s="243"/>
      <c r="I28" s="243"/>
      <c r="J28" s="243"/>
      <c r="K28" s="243"/>
      <c r="L28" s="243"/>
    </row>
    <row r="29" spans="1:13" ht="29.1" customHeight="1">
      <c r="A29" s="244" t="s">
        <v>350</v>
      </c>
      <c r="B29" s="244"/>
      <c r="C29" s="244"/>
      <c r="D29" s="244"/>
      <c r="E29" s="244"/>
      <c r="F29" s="244"/>
      <c r="G29" s="243" t="s">
        <v>421</v>
      </c>
      <c r="H29" s="243"/>
      <c r="I29" s="243"/>
      <c r="J29" s="243"/>
      <c r="K29" s="243"/>
      <c r="L29" s="243"/>
    </row>
    <row r="30" spans="1:13" ht="15.95" customHeight="1">
      <c r="A30" s="238" t="s">
        <v>351</v>
      </c>
      <c r="B30" s="238"/>
      <c r="C30" s="238"/>
      <c r="D30" s="238"/>
      <c r="E30" s="238"/>
      <c r="F30" s="238"/>
      <c r="G30" s="243" t="s">
        <v>421</v>
      </c>
      <c r="H30" s="243"/>
      <c r="I30" s="243"/>
      <c r="J30" s="243"/>
      <c r="K30" s="243"/>
      <c r="L30" s="243"/>
    </row>
    <row r="31" spans="1:13" ht="32.1" customHeight="1">
      <c r="A31" s="244" t="s">
        <v>352</v>
      </c>
      <c r="B31" s="244"/>
      <c r="C31" s="244"/>
      <c r="D31" s="244"/>
      <c r="E31" s="244"/>
      <c r="F31" s="244"/>
      <c r="G31" s="243" t="s">
        <v>421</v>
      </c>
      <c r="H31" s="243"/>
      <c r="I31" s="243"/>
      <c r="J31" s="243"/>
      <c r="K31" s="243"/>
      <c r="L31" s="243"/>
    </row>
    <row r="32" spans="1:13" ht="15.95" customHeight="1">
      <c r="A32" s="238" t="s">
        <v>497</v>
      </c>
      <c r="B32" s="238"/>
      <c r="C32" s="238"/>
      <c r="D32" s="238"/>
      <c r="E32" s="238"/>
      <c r="F32" s="238"/>
      <c r="G32" s="243" t="s">
        <v>421</v>
      </c>
      <c r="H32" s="243"/>
      <c r="I32" s="243"/>
      <c r="J32" s="243"/>
      <c r="K32" s="243"/>
      <c r="L32" s="243"/>
    </row>
    <row r="33" spans="1:12" ht="15.95" customHeight="1">
      <c r="A33" s="238" t="s">
        <v>353</v>
      </c>
      <c r="B33" s="238"/>
      <c r="C33" s="238"/>
      <c r="D33" s="238"/>
      <c r="E33" s="238"/>
      <c r="F33" s="238"/>
      <c r="G33" s="243" t="s">
        <v>421</v>
      </c>
      <c r="H33" s="243"/>
      <c r="I33" s="243"/>
      <c r="J33" s="243"/>
      <c r="K33" s="243"/>
      <c r="L33" s="243"/>
    </row>
    <row r="34" spans="1:12" ht="15.95" customHeight="1">
      <c r="A34" s="238" t="s">
        <v>354</v>
      </c>
      <c r="B34" s="238"/>
      <c r="C34" s="238"/>
      <c r="D34" s="238"/>
      <c r="E34" s="238"/>
      <c r="F34" s="238"/>
      <c r="G34" s="243" t="s">
        <v>421</v>
      </c>
      <c r="H34" s="243"/>
      <c r="I34" s="243"/>
      <c r="J34" s="243"/>
      <c r="K34" s="243"/>
      <c r="L34" s="243"/>
    </row>
    <row r="35" spans="1:12" ht="15.95" customHeight="1">
      <c r="A35" s="238" t="s">
        <v>355</v>
      </c>
      <c r="B35" s="238"/>
      <c r="C35" s="238"/>
      <c r="D35" s="238"/>
      <c r="E35" s="238"/>
      <c r="F35" s="238"/>
      <c r="G35" s="243" t="s">
        <v>421</v>
      </c>
      <c r="H35" s="243"/>
      <c r="I35" s="243"/>
      <c r="J35" s="243"/>
      <c r="K35" s="243"/>
      <c r="L35" s="243"/>
    </row>
    <row r="36" spans="1:12" ht="28.5" customHeight="1">
      <c r="A36" s="244" t="s">
        <v>356</v>
      </c>
      <c r="B36" s="244"/>
      <c r="C36" s="244"/>
      <c r="D36" s="244"/>
      <c r="E36" s="244"/>
      <c r="F36" s="244"/>
      <c r="G36" s="243" t="s">
        <v>421</v>
      </c>
      <c r="H36" s="243"/>
      <c r="I36" s="243"/>
      <c r="J36" s="243"/>
      <c r="K36" s="243"/>
      <c r="L36" s="243"/>
    </row>
    <row r="37" spans="1:12" ht="15.95" customHeight="1">
      <c r="A37" s="238" t="s">
        <v>497</v>
      </c>
      <c r="B37" s="238"/>
      <c r="C37" s="238"/>
      <c r="D37" s="238"/>
      <c r="E37" s="238"/>
      <c r="F37" s="238"/>
      <c r="G37" s="243" t="s">
        <v>421</v>
      </c>
      <c r="H37" s="243"/>
      <c r="I37" s="243"/>
      <c r="J37" s="243"/>
      <c r="K37" s="243"/>
      <c r="L37" s="243"/>
    </row>
    <row r="38" spans="1:12" ht="15.95" customHeight="1">
      <c r="A38" s="238" t="s">
        <v>353</v>
      </c>
      <c r="B38" s="238"/>
      <c r="C38" s="238"/>
      <c r="D38" s="238"/>
      <c r="E38" s="238"/>
      <c r="F38" s="238"/>
      <c r="G38" s="243" t="s">
        <v>421</v>
      </c>
      <c r="H38" s="243"/>
      <c r="I38" s="243"/>
      <c r="J38" s="243"/>
      <c r="K38" s="243"/>
      <c r="L38" s="243"/>
    </row>
    <row r="39" spans="1:12" ht="15.95" customHeight="1">
      <c r="A39" s="238" t="s">
        <v>354</v>
      </c>
      <c r="B39" s="238"/>
      <c r="C39" s="238"/>
      <c r="D39" s="238"/>
      <c r="E39" s="238"/>
      <c r="F39" s="238"/>
      <c r="G39" s="243" t="s">
        <v>421</v>
      </c>
      <c r="H39" s="243"/>
      <c r="I39" s="243"/>
      <c r="J39" s="243"/>
      <c r="K39" s="243"/>
      <c r="L39" s="243"/>
    </row>
    <row r="40" spans="1:12" ht="15.95" customHeight="1">
      <c r="A40" s="238" t="s">
        <v>355</v>
      </c>
      <c r="B40" s="238"/>
      <c r="C40" s="238"/>
      <c r="D40" s="238"/>
      <c r="E40" s="238"/>
      <c r="F40" s="238"/>
      <c r="G40" s="243" t="s">
        <v>421</v>
      </c>
      <c r="H40" s="243"/>
      <c r="I40" s="243"/>
      <c r="J40" s="243"/>
      <c r="K40" s="243"/>
      <c r="L40" s="243"/>
    </row>
    <row r="41" spans="1:12" ht="29.1" customHeight="1">
      <c r="A41" s="244" t="s">
        <v>357</v>
      </c>
      <c r="B41" s="244"/>
      <c r="C41" s="244"/>
      <c r="D41" s="244"/>
      <c r="E41" s="244"/>
      <c r="F41" s="244"/>
      <c r="G41" s="243" t="s">
        <v>421</v>
      </c>
      <c r="H41" s="243"/>
      <c r="I41" s="243"/>
      <c r="J41" s="243"/>
      <c r="K41" s="243"/>
      <c r="L41" s="243"/>
    </row>
    <row r="42" spans="1:12" ht="15.95" customHeight="1">
      <c r="A42" s="238" t="s">
        <v>351</v>
      </c>
      <c r="B42" s="238"/>
      <c r="C42" s="238"/>
      <c r="D42" s="238"/>
      <c r="E42" s="238"/>
      <c r="F42" s="238"/>
      <c r="G42" s="243" t="s">
        <v>421</v>
      </c>
      <c r="H42" s="243"/>
      <c r="I42" s="243"/>
      <c r="J42" s="243"/>
      <c r="K42" s="243"/>
      <c r="L42" s="243"/>
    </row>
    <row r="43" spans="1:12" ht="15.95" customHeight="1">
      <c r="A43" s="238" t="s">
        <v>358</v>
      </c>
      <c r="B43" s="238"/>
      <c r="C43" s="238"/>
      <c r="D43" s="238"/>
      <c r="E43" s="238"/>
      <c r="F43" s="238"/>
      <c r="G43" s="243" t="s">
        <v>421</v>
      </c>
      <c r="H43" s="243"/>
      <c r="I43" s="243"/>
      <c r="J43" s="243"/>
      <c r="K43" s="243"/>
      <c r="L43" s="243"/>
    </row>
    <row r="44" spans="1:12" ht="15.95" customHeight="1">
      <c r="A44" s="238" t="s">
        <v>359</v>
      </c>
      <c r="B44" s="238"/>
      <c r="C44" s="238"/>
      <c r="D44" s="238"/>
      <c r="E44" s="238"/>
      <c r="F44" s="238"/>
      <c r="G44" s="243" t="s">
        <v>421</v>
      </c>
      <c r="H44" s="243"/>
      <c r="I44" s="243"/>
      <c r="J44" s="243"/>
      <c r="K44" s="243"/>
      <c r="L44" s="243"/>
    </row>
    <row r="45" spans="1:12" ht="15.95" customHeight="1">
      <c r="A45" s="238" t="s">
        <v>360</v>
      </c>
      <c r="B45" s="238"/>
      <c r="C45" s="238"/>
      <c r="D45" s="238"/>
      <c r="E45" s="238"/>
      <c r="F45" s="238"/>
      <c r="G45" s="243" t="s">
        <v>421</v>
      </c>
      <c r="H45" s="243"/>
      <c r="I45" s="243"/>
      <c r="J45" s="243"/>
      <c r="K45" s="243"/>
      <c r="L45" s="243"/>
    </row>
    <row r="46" spans="1:12" ht="15.95" customHeight="1">
      <c r="A46" s="244" t="s">
        <v>361</v>
      </c>
      <c r="B46" s="244"/>
      <c r="C46" s="244"/>
      <c r="D46" s="244"/>
      <c r="E46" s="244"/>
      <c r="F46" s="244"/>
      <c r="G46" s="243" t="s">
        <v>421</v>
      </c>
      <c r="H46" s="243"/>
      <c r="I46" s="243"/>
      <c r="J46" s="243"/>
      <c r="K46" s="243"/>
      <c r="L46" s="243"/>
    </row>
    <row r="47" spans="1:12" ht="15.95" customHeight="1">
      <c r="A47" s="244" t="s">
        <v>362</v>
      </c>
      <c r="B47" s="244"/>
      <c r="C47" s="244"/>
      <c r="D47" s="244"/>
      <c r="E47" s="244"/>
      <c r="F47" s="244"/>
      <c r="G47" s="243" t="s">
        <v>421</v>
      </c>
      <c r="H47" s="243"/>
      <c r="I47" s="243"/>
      <c r="J47" s="243"/>
      <c r="K47" s="243"/>
      <c r="L47" s="243"/>
    </row>
    <row r="48" spans="1:12" ht="15.95" customHeight="1">
      <c r="A48" s="244" t="s">
        <v>363</v>
      </c>
      <c r="B48" s="244"/>
      <c r="C48" s="244"/>
      <c r="D48" s="244"/>
      <c r="E48" s="244"/>
      <c r="F48" s="244"/>
      <c r="G48" s="243" t="s">
        <v>421</v>
      </c>
      <c r="H48" s="243"/>
      <c r="I48" s="243"/>
      <c r="J48" s="243"/>
      <c r="K48" s="243"/>
      <c r="L48" s="243"/>
    </row>
    <row r="49" spans="1:12" ht="15.95" customHeight="1">
      <c r="A49" s="244" t="s">
        <v>364</v>
      </c>
      <c r="B49" s="244"/>
      <c r="C49" s="244"/>
      <c r="D49" s="244"/>
      <c r="E49" s="244"/>
      <c r="F49" s="244"/>
      <c r="G49" s="243" t="s">
        <v>421</v>
      </c>
      <c r="H49" s="243"/>
      <c r="I49" s="243"/>
      <c r="J49" s="243"/>
      <c r="K49" s="243"/>
      <c r="L49" s="243"/>
    </row>
    <row r="50" spans="1:12" ht="15.95" customHeight="1">
      <c r="A50" s="244" t="s">
        <v>365</v>
      </c>
      <c r="B50" s="244"/>
      <c r="C50" s="244"/>
      <c r="D50" s="244"/>
      <c r="E50" s="244"/>
      <c r="F50" s="244"/>
      <c r="G50" s="243" t="s">
        <v>421</v>
      </c>
      <c r="H50" s="243"/>
      <c r="I50" s="243"/>
      <c r="J50" s="243"/>
      <c r="K50" s="243"/>
      <c r="L50" s="243"/>
    </row>
    <row r="51" spans="1:12" ht="15.95" customHeight="1">
      <c r="A51" s="247" t="s">
        <v>366</v>
      </c>
      <c r="B51" s="247"/>
      <c r="C51" s="247"/>
      <c r="D51" s="247"/>
      <c r="E51" s="247"/>
      <c r="F51" s="247"/>
      <c r="G51" s="243" t="s">
        <v>421</v>
      </c>
      <c r="H51" s="243"/>
      <c r="I51" s="243"/>
      <c r="J51" s="243"/>
      <c r="K51" s="243"/>
      <c r="L51" s="243"/>
    </row>
    <row r="52" spans="1:12" ht="13.5" customHeight="1">
      <c r="A52" s="246" t="s">
        <v>367</v>
      </c>
      <c r="B52" s="246"/>
      <c r="C52" s="246"/>
      <c r="D52" s="246"/>
      <c r="E52" s="246"/>
      <c r="F52" s="246"/>
      <c r="G52" s="243" t="s">
        <v>421</v>
      </c>
      <c r="H52" s="243"/>
      <c r="I52" s="243"/>
      <c r="J52" s="243"/>
      <c r="K52" s="243"/>
      <c r="L52" s="243"/>
    </row>
    <row r="53" spans="1:12" ht="15.95" customHeight="1">
      <c r="A53" s="246" t="s">
        <v>368</v>
      </c>
      <c r="B53" s="246"/>
      <c r="C53" s="246"/>
      <c r="D53" s="246"/>
      <c r="E53" s="246"/>
      <c r="F53" s="246"/>
      <c r="G53" s="243" t="s">
        <v>421</v>
      </c>
      <c r="H53" s="243"/>
      <c r="I53" s="243"/>
      <c r="J53" s="243"/>
      <c r="K53" s="243"/>
      <c r="L53" s="243"/>
    </row>
    <row r="54" spans="1:12" ht="13.5" customHeight="1">
      <c r="A54" s="246" t="s">
        <v>369</v>
      </c>
      <c r="B54" s="246"/>
      <c r="C54" s="246"/>
      <c r="D54" s="246"/>
      <c r="E54" s="246"/>
      <c r="F54" s="246"/>
      <c r="G54" s="243" t="s">
        <v>421</v>
      </c>
      <c r="H54" s="243"/>
      <c r="I54" s="243"/>
      <c r="J54" s="243"/>
      <c r="K54" s="243"/>
      <c r="L54" s="243"/>
    </row>
    <row r="55" spans="1:12" ht="15.95" customHeight="1">
      <c r="A55" s="245" t="s">
        <v>370</v>
      </c>
      <c r="B55" s="245"/>
      <c r="C55" s="245"/>
      <c r="D55" s="245"/>
      <c r="E55" s="245"/>
      <c r="F55" s="245"/>
      <c r="G55" s="243" t="s">
        <v>421</v>
      </c>
      <c r="H55" s="243"/>
      <c r="I55" s="243"/>
      <c r="J55" s="243"/>
      <c r="K55" s="243"/>
      <c r="L55" s="243"/>
    </row>
    <row r="56" spans="1:12" ht="29.1" customHeight="1">
      <c r="A56" s="238" t="s">
        <v>371</v>
      </c>
      <c r="B56" s="238"/>
      <c r="C56" s="238"/>
      <c r="D56" s="238"/>
      <c r="E56" s="238"/>
      <c r="F56" s="238"/>
      <c r="G56" s="243" t="s">
        <v>421</v>
      </c>
      <c r="H56" s="243"/>
      <c r="I56" s="243"/>
      <c r="J56" s="243"/>
      <c r="K56" s="243"/>
      <c r="L56" s="243"/>
    </row>
    <row r="57" spans="1:12" ht="29.1" customHeight="1">
      <c r="A57" s="244" t="s">
        <v>372</v>
      </c>
      <c r="B57" s="244"/>
      <c r="C57" s="244"/>
      <c r="D57" s="244"/>
      <c r="E57" s="244"/>
      <c r="F57" s="244"/>
      <c r="G57" s="243" t="s">
        <v>421</v>
      </c>
      <c r="H57" s="243"/>
      <c r="I57" s="243"/>
      <c r="J57" s="243"/>
      <c r="K57" s="243"/>
      <c r="L57" s="243"/>
    </row>
    <row r="58" spans="1:12" ht="15.95" customHeight="1">
      <c r="A58" s="238" t="s">
        <v>351</v>
      </c>
      <c r="B58" s="238"/>
      <c r="C58" s="238"/>
      <c r="D58" s="238"/>
      <c r="E58" s="238"/>
      <c r="F58" s="238"/>
      <c r="G58" s="243" t="s">
        <v>421</v>
      </c>
      <c r="H58" s="243"/>
      <c r="I58" s="243"/>
      <c r="J58" s="243"/>
      <c r="K58" s="243"/>
      <c r="L58" s="243"/>
    </row>
    <row r="59" spans="1:12" ht="15.95" customHeight="1">
      <c r="A59" s="238" t="s">
        <v>373</v>
      </c>
      <c r="B59" s="238"/>
      <c r="C59" s="238"/>
      <c r="D59" s="238"/>
      <c r="E59" s="238"/>
      <c r="F59" s="238"/>
      <c r="G59" s="243" t="s">
        <v>421</v>
      </c>
      <c r="H59" s="243"/>
      <c r="I59" s="243"/>
      <c r="J59" s="243"/>
      <c r="K59" s="243"/>
      <c r="L59" s="243"/>
    </row>
    <row r="60" spans="1:12" ht="15.95" customHeight="1">
      <c r="A60" s="238" t="s">
        <v>374</v>
      </c>
      <c r="B60" s="238"/>
      <c r="C60" s="238"/>
      <c r="D60" s="238"/>
      <c r="E60" s="238"/>
      <c r="F60" s="238"/>
      <c r="G60" s="243" t="s">
        <v>421</v>
      </c>
      <c r="H60" s="243"/>
      <c r="I60" s="243"/>
      <c r="J60" s="243"/>
      <c r="K60" s="243"/>
      <c r="L60" s="243"/>
    </row>
    <row r="61" spans="1:12" ht="15.95" customHeight="1">
      <c r="A61" s="244" t="s">
        <v>375</v>
      </c>
      <c r="B61" s="244"/>
      <c r="C61" s="244"/>
      <c r="D61" s="244"/>
      <c r="E61" s="244"/>
      <c r="F61" s="244"/>
      <c r="G61" s="243" t="s">
        <v>421</v>
      </c>
      <c r="H61" s="243"/>
      <c r="I61" s="243"/>
      <c r="J61" s="243"/>
      <c r="K61" s="243"/>
      <c r="L61" s="243"/>
    </row>
    <row r="62" spans="1:12" ht="15.95" customHeight="1">
      <c r="A62" s="244" t="s">
        <v>376</v>
      </c>
      <c r="B62" s="244"/>
      <c r="C62" s="244"/>
      <c r="D62" s="244"/>
      <c r="E62" s="244"/>
      <c r="F62" s="244"/>
      <c r="G62" s="243" t="s">
        <v>421</v>
      </c>
      <c r="H62" s="243"/>
      <c r="I62" s="243"/>
      <c r="J62" s="243"/>
      <c r="K62" s="243"/>
      <c r="L62" s="243"/>
    </row>
    <row r="63" spans="1:12" ht="15.95" customHeight="1">
      <c r="A63" s="247" t="s">
        <v>377</v>
      </c>
      <c r="B63" s="247"/>
      <c r="C63" s="247"/>
      <c r="D63" s="247"/>
      <c r="E63" s="247"/>
      <c r="F63" s="247"/>
      <c r="G63" s="243" t="s">
        <v>421</v>
      </c>
      <c r="H63" s="243"/>
      <c r="I63" s="243"/>
      <c r="J63" s="243"/>
      <c r="K63" s="243"/>
      <c r="L63" s="243"/>
    </row>
    <row r="64" spans="1:12" ht="15.95" customHeight="1">
      <c r="A64" s="246" t="s">
        <v>378</v>
      </c>
      <c r="B64" s="246"/>
      <c r="C64" s="246"/>
      <c r="D64" s="246"/>
      <c r="E64" s="246"/>
      <c r="F64" s="246"/>
      <c r="G64" s="243" t="s">
        <v>421</v>
      </c>
      <c r="H64" s="243"/>
      <c r="I64" s="243"/>
      <c r="J64" s="243"/>
      <c r="K64" s="243"/>
      <c r="L64" s="243"/>
    </row>
    <row r="65" spans="1:12" ht="15.95" customHeight="1">
      <c r="A65" s="245" t="s">
        <v>379</v>
      </c>
      <c r="B65" s="245"/>
      <c r="C65" s="245"/>
      <c r="D65" s="245"/>
      <c r="E65" s="245"/>
      <c r="F65" s="245"/>
      <c r="G65" s="243" t="s">
        <v>421</v>
      </c>
      <c r="H65" s="243"/>
      <c r="I65" s="243"/>
      <c r="J65" s="243"/>
      <c r="K65" s="243"/>
      <c r="L65" s="243"/>
    </row>
    <row r="66" spans="1:12" ht="29.1" customHeight="1">
      <c r="A66" s="244" t="s">
        <v>380</v>
      </c>
      <c r="B66" s="244"/>
      <c r="C66" s="244"/>
      <c r="D66" s="244"/>
      <c r="E66" s="244"/>
      <c r="F66" s="244"/>
      <c r="G66" s="243" t="s">
        <v>421</v>
      </c>
      <c r="H66" s="243"/>
      <c r="I66" s="243"/>
      <c r="J66" s="243"/>
      <c r="K66" s="243"/>
      <c r="L66" s="243"/>
    </row>
    <row r="67" spans="1:12" ht="29.1" customHeight="1">
      <c r="A67" s="244" t="s">
        <v>381</v>
      </c>
      <c r="B67" s="244"/>
      <c r="C67" s="244"/>
      <c r="D67" s="244"/>
      <c r="E67" s="244"/>
      <c r="F67" s="244"/>
      <c r="G67" s="243" t="s">
        <v>421</v>
      </c>
      <c r="H67" s="243"/>
      <c r="I67" s="243"/>
      <c r="J67" s="243"/>
      <c r="K67" s="243"/>
      <c r="L67" s="243"/>
    </row>
    <row r="68" spans="1:12" ht="15" customHeight="1">
      <c r="A68" s="247" t="s">
        <v>382</v>
      </c>
      <c r="B68" s="247"/>
      <c r="C68" s="247"/>
      <c r="D68" s="247"/>
      <c r="E68" s="247"/>
      <c r="F68" s="247"/>
      <c r="G68" s="248" t="s">
        <v>27</v>
      </c>
      <c r="H68" s="248"/>
      <c r="I68" s="248"/>
      <c r="J68" s="248"/>
      <c r="K68" s="248"/>
      <c r="L68" s="248"/>
    </row>
    <row r="69" spans="1:12" ht="15" customHeight="1">
      <c r="A69" s="246" t="s">
        <v>383</v>
      </c>
      <c r="B69" s="246"/>
      <c r="C69" s="246"/>
      <c r="D69" s="246"/>
      <c r="E69" s="246"/>
      <c r="F69" s="246"/>
      <c r="G69" s="249"/>
      <c r="H69" s="250"/>
      <c r="I69" s="250"/>
      <c r="J69" s="250"/>
      <c r="K69" s="250"/>
      <c r="L69" s="251"/>
    </row>
    <row r="70" spans="1:12" ht="15" customHeight="1">
      <c r="A70" s="246" t="s">
        <v>384</v>
      </c>
      <c r="B70" s="246"/>
      <c r="C70" s="246"/>
      <c r="D70" s="246"/>
      <c r="E70" s="246"/>
      <c r="F70" s="246"/>
      <c r="G70" s="249"/>
      <c r="H70" s="250"/>
      <c r="I70" s="250"/>
      <c r="J70" s="250"/>
      <c r="K70" s="250"/>
      <c r="L70" s="251"/>
    </row>
    <row r="71" spans="1:12" ht="15" customHeight="1">
      <c r="A71" s="246" t="s">
        <v>385</v>
      </c>
      <c r="B71" s="246"/>
      <c r="C71" s="246"/>
      <c r="D71" s="246"/>
      <c r="E71" s="246"/>
      <c r="F71" s="246"/>
      <c r="G71" s="249"/>
      <c r="H71" s="250"/>
      <c r="I71" s="250"/>
      <c r="J71" s="250"/>
      <c r="K71" s="250"/>
      <c r="L71" s="251"/>
    </row>
    <row r="72" spans="1:12" ht="15" customHeight="1">
      <c r="A72" s="245" t="s">
        <v>386</v>
      </c>
      <c r="B72" s="245"/>
      <c r="C72" s="245"/>
      <c r="D72" s="245"/>
      <c r="E72" s="245"/>
      <c r="F72" s="245"/>
      <c r="G72" s="252"/>
      <c r="H72" s="253"/>
      <c r="I72" s="253"/>
      <c r="J72" s="253"/>
      <c r="K72" s="253"/>
      <c r="L72" s="254"/>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3:F63"/>
    <mergeCell ref="G63:L63"/>
    <mergeCell ref="A64:F64"/>
    <mergeCell ref="G64:L64"/>
    <mergeCell ref="A61:F61"/>
    <mergeCell ref="G61:L61"/>
    <mergeCell ref="A62:F62"/>
    <mergeCell ref="G62:L62"/>
    <mergeCell ref="A65:F65"/>
    <mergeCell ref="G65:L65"/>
    <mergeCell ref="A50:F50"/>
    <mergeCell ref="G50:L50"/>
    <mergeCell ref="A57:F57"/>
    <mergeCell ref="G57:L57"/>
    <mergeCell ref="A52:F52"/>
    <mergeCell ref="G52:L52"/>
    <mergeCell ref="A53:F53"/>
    <mergeCell ref="G53:L53"/>
    <mergeCell ref="A56:F56"/>
    <mergeCell ref="G56:L56"/>
    <mergeCell ref="A54:F54"/>
    <mergeCell ref="G54:L54"/>
    <mergeCell ref="A51:F51"/>
    <mergeCell ref="G51:L51"/>
    <mergeCell ref="A48:F48"/>
    <mergeCell ref="G48:L48"/>
    <mergeCell ref="A49:F49"/>
    <mergeCell ref="G49:L49"/>
    <mergeCell ref="A55:F55"/>
    <mergeCell ref="G55:L55"/>
    <mergeCell ref="A45:F45"/>
    <mergeCell ref="G45:L45"/>
    <mergeCell ref="A42:F42"/>
    <mergeCell ref="G42:L42"/>
    <mergeCell ref="A43:F43"/>
    <mergeCell ref="G43:L43"/>
    <mergeCell ref="A46:F46"/>
    <mergeCell ref="G46:L46"/>
    <mergeCell ref="A47:F47"/>
    <mergeCell ref="G47:L47"/>
    <mergeCell ref="A40:F40"/>
    <mergeCell ref="G40:L40"/>
    <mergeCell ref="A41:F41"/>
    <mergeCell ref="G41:L41"/>
    <mergeCell ref="A44:F44"/>
    <mergeCell ref="G44:L44"/>
    <mergeCell ref="A39:F39"/>
    <mergeCell ref="G39:L39"/>
    <mergeCell ref="A34:F34"/>
    <mergeCell ref="G34:L34"/>
    <mergeCell ref="A35:F35"/>
    <mergeCell ref="G35:L35"/>
    <mergeCell ref="A36:F36"/>
    <mergeCell ref="G36:L36"/>
    <mergeCell ref="A33:F33"/>
    <mergeCell ref="G33:L33"/>
    <mergeCell ref="A37:F37"/>
    <mergeCell ref="G37:L37"/>
    <mergeCell ref="A32:F32"/>
    <mergeCell ref="G32:L32"/>
    <mergeCell ref="A38:F38"/>
    <mergeCell ref="G38:L38"/>
    <mergeCell ref="A28:F28"/>
    <mergeCell ref="G28:L28"/>
    <mergeCell ref="A29:F29"/>
    <mergeCell ref="G29:L29"/>
    <mergeCell ref="A30:F30"/>
    <mergeCell ref="G30:L30"/>
    <mergeCell ref="A31:F31"/>
    <mergeCell ref="G31:L31"/>
    <mergeCell ref="A20:F20"/>
    <mergeCell ref="G20:L20"/>
    <mergeCell ref="A21:F21"/>
    <mergeCell ref="G21:L21"/>
    <mergeCell ref="A24:F24"/>
    <mergeCell ref="G24:L24"/>
    <mergeCell ref="A27:F27"/>
    <mergeCell ref="G27:L27"/>
    <mergeCell ref="A22:F22"/>
    <mergeCell ref="G22:L22"/>
    <mergeCell ref="A23:F23"/>
    <mergeCell ref="G23:L23"/>
    <mergeCell ref="A26:F26"/>
    <mergeCell ref="G26:L26"/>
    <mergeCell ref="A25:F25"/>
    <mergeCell ref="G25:L25"/>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8" t="s">
        <v>492</v>
      </c>
    </row>
    <row r="2" spans="1:14">
      <c r="A2" s="13"/>
    </row>
    <row r="3" spans="1:14" ht="15.75">
      <c r="A3" s="129" t="s">
        <v>493</v>
      </c>
    </row>
    <row r="5" spans="1:14">
      <c r="A5" s="255" t="s">
        <v>494</v>
      </c>
      <c r="B5" s="255"/>
      <c r="C5" s="255"/>
      <c r="D5" s="255"/>
      <c r="E5" s="255"/>
      <c r="F5" s="255"/>
      <c r="G5" s="255"/>
      <c r="H5" s="255"/>
      <c r="I5" s="255"/>
      <c r="J5" s="255"/>
      <c r="K5" s="255"/>
      <c r="L5" s="255"/>
      <c r="M5" s="255"/>
      <c r="N5" s="25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469</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J_ПрН_РП5_111232.07</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РП-5 пгт.Никель.Замена масляных выключателей ВМП-10 на вакуумный ВВ-TEL 3 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64.5"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61.25" customHeight="1">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H18:H19"/>
    <mergeCell ref="I18:I19"/>
    <mergeCell ref="D18:D19"/>
    <mergeCell ref="C18:C19"/>
    <mergeCell ref="K18:K19"/>
    <mergeCell ref="L18:L19"/>
    <mergeCell ref="E18:E19"/>
    <mergeCell ref="F18:F19"/>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468</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'2. паспорт  ТП '!A11:T11</f>
        <v>J_ПрН_РП5_111232.07</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РП-5 пгт.Никель.Замена масляных выключателей ВМП-10 на вакуумный ВВ-TEL 3 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468</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J_ПрН_РП5_111232.07</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РП-5 пгт.Никель.Замена масляных выключателей ВМП-10 на вакуумный ВВ-TEL 3 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15.75">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1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470</v>
      </c>
    </row>
    <row r="5" spans="1:3">
      <c r="A5" s="133" t="s">
        <v>495</v>
      </c>
      <c r="B5" s="133"/>
      <c r="C5" s="133"/>
    </row>
    <row r="7" spans="1:3" ht="18.75">
      <c r="A7" s="134" t="s">
        <v>3</v>
      </c>
      <c r="B7" s="134"/>
      <c r="C7" s="134"/>
    </row>
    <row r="9" spans="1:3">
      <c r="A9" s="133" t="s">
        <v>468</v>
      </c>
      <c r="B9" s="133"/>
      <c r="C9" s="133"/>
    </row>
    <row r="10" spans="1:3">
      <c r="A10" s="131" t="s">
        <v>4</v>
      </c>
      <c r="B10" s="131"/>
      <c r="C10" s="131"/>
    </row>
    <row r="12" spans="1:3">
      <c r="A12" s="133" t="str">
        <f>'3.2 паспорт Техсостояние ЛЭП '!A11:T11</f>
        <v>J_ПрН_РП5_111232.07</v>
      </c>
      <c r="B12" s="133"/>
      <c r="C12" s="133"/>
    </row>
    <row r="13" spans="1:3">
      <c r="A13" s="131" t="s">
        <v>5</v>
      </c>
      <c r="B13" s="131"/>
      <c r="C13" s="131"/>
    </row>
    <row r="15" spans="1:3" ht="55.5" customHeight="1">
      <c r="A15" s="130" t="str">
        <f>'1. паспорт местоположение '!A15:C15</f>
        <v>Реконструкция РП-5 пгт.Никель.Замена масляных выключателей ВМП-10 на вакуумный ВВ-TEL 3 шт.</v>
      </c>
      <c r="B15" s="130" t="s">
        <v>420</v>
      </c>
      <c r="C15" s="130" t="s">
        <v>420</v>
      </c>
    </row>
    <row r="16" spans="1:3" ht="15" customHeight="1">
      <c r="A16" s="131" t="s">
        <v>6</v>
      </c>
      <c r="B16" s="131"/>
      <c r="C16" s="131"/>
    </row>
    <row r="18" spans="1:3" ht="37.15" customHeight="1">
      <c r="A18" s="136" t="s">
        <v>92</v>
      </c>
      <c r="B18" s="136"/>
      <c r="C18" s="136"/>
    </row>
    <row r="20" spans="1:3" ht="15" customHeight="1">
      <c r="A20" s="2" t="s">
        <v>8</v>
      </c>
      <c r="B20" s="41" t="s">
        <v>9</v>
      </c>
      <c r="C20" s="41" t="s">
        <v>10</v>
      </c>
    </row>
    <row r="21" spans="1:3" ht="15" customHeight="1">
      <c r="A21" s="3">
        <v>1</v>
      </c>
      <c r="B21" s="3">
        <v>2</v>
      </c>
      <c r="C21" s="3">
        <v>3</v>
      </c>
    </row>
    <row r="22" spans="1:3" ht="81.75" customHeight="1">
      <c r="A22" s="4">
        <v>1</v>
      </c>
      <c r="B22" s="2" t="s">
        <v>93</v>
      </c>
      <c r="C22" s="41" t="s">
        <v>477</v>
      </c>
    </row>
    <row r="23" spans="1:3" ht="135" customHeight="1">
      <c r="A23" s="4">
        <v>2</v>
      </c>
      <c r="B23" s="2" t="s">
        <v>94</v>
      </c>
      <c r="C23" s="41" t="s">
        <v>474</v>
      </c>
    </row>
    <row r="24" spans="1:3" ht="69.75" customHeight="1">
      <c r="A24" s="4">
        <v>3</v>
      </c>
      <c r="B24" s="2" t="s">
        <v>95</v>
      </c>
      <c r="C24" s="41" t="str">
        <f>A15</f>
        <v>Реконструкция РП-5 пгт.Никель.Замена масляных выключателей ВМП-10 на вакуумный ВВ-TEL 3 шт.</v>
      </c>
    </row>
    <row r="25" spans="1:3" ht="30.6" customHeight="1">
      <c r="A25" s="4">
        <v>4</v>
      </c>
      <c r="B25" s="2" t="s">
        <v>96</v>
      </c>
      <c r="C25" s="41">
        <f>2.47/3</f>
        <v>0.82333333333333336</v>
      </c>
    </row>
    <row r="26" spans="1:3" ht="33" customHeight="1">
      <c r="A26" s="4">
        <v>5</v>
      </c>
      <c r="B26" s="2" t="s">
        <v>97</v>
      </c>
      <c r="C26" s="5" t="s">
        <v>421</v>
      </c>
    </row>
    <row r="27" spans="1:3" ht="300.75" customHeight="1">
      <c r="A27" s="4">
        <v>6</v>
      </c>
      <c r="B27" s="2" t="s">
        <v>98</v>
      </c>
      <c r="C27" s="41" t="s">
        <v>478</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470</v>
      </c>
    </row>
    <row r="5" spans="1:26" ht="15.75">
      <c r="A5" s="137" t="s">
        <v>495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468</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J_ПрН_РП5_111232.07</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'1. паспорт местоположение '!A15:C15</f>
        <v>Реконструкция РП-5 пгт.Никель.Замена масляных выключателей ВМП-10 на вакуумный ВВ-TEL 3 шт.</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c r="O15" s="130" t="s">
        <v>420</v>
      </c>
      <c r="P15" s="130" t="s">
        <v>420</v>
      </c>
      <c r="Q15" s="130" t="s">
        <v>420</v>
      </c>
      <c r="R15" s="130" t="s">
        <v>420</v>
      </c>
      <c r="S15" s="130" t="s">
        <v>420</v>
      </c>
      <c r="T15" s="130" t="s">
        <v>420</v>
      </c>
      <c r="U15" s="130" t="s">
        <v>420</v>
      </c>
      <c r="V15" s="130" t="s">
        <v>420</v>
      </c>
      <c r="W15" s="130" t="s">
        <v>420</v>
      </c>
      <c r="X15" s="130" t="s">
        <v>420</v>
      </c>
      <c r="Y15" s="130" t="s">
        <v>420</v>
      </c>
      <c r="Z15" s="130" t="s">
        <v>420</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39.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475</v>
      </c>
      <c r="B21" s="32"/>
      <c r="C21" s="33"/>
      <c r="D21" s="33"/>
      <c r="E21" s="33"/>
      <c r="F21" s="33"/>
      <c r="G21" s="34"/>
      <c r="H21" s="33"/>
      <c r="I21" s="35"/>
      <c r="J21" s="36"/>
      <c r="K21" s="38" t="s">
        <v>387</v>
      </c>
      <c r="L21" s="33" t="s">
        <v>387</v>
      </c>
      <c r="M21" s="37">
        <v>2020</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2.5703125" style="13" customWidth="1"/>
    <col min="3" max="3" width="58.7109375" style="13" customWidth="1"/>
    <col min="4" max="4" width="13"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33" t="s">
        <v>495</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468</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J_ПрН_РП5_111232.07</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tr">
        <f>'1. паспорт местоположение '!A15:C15</f>
        <v>Реконструкция РП-5 пгт.Никель.Замена масляных выключателей ВМП-10 на вакуумный ВВ-TEL 3 шт.</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row>
    <row r="16" spans="1:14" ht="15.75">
      <c r="A16" s="131" t="s">
        <v>6</v>
      </c>
      <c r="B16" s="131"/>
      <c r="C16" s="131"/>
      <c r="D16" s="131"/>
      <c r="E16" s="131"/>
      <c r="F16" s="131"/>
      <c r="G16" s="131"/>
      <c r="H16" s="131"/>
      <c r="I16" s="131"/>
      <c r="J16" s="131"/>
      <c r="K16" s="131"/>
      <c r="L16" s="131"/>
      <c r="M16" s="131"/>
      <c r="N16" s="131"/>
    </row>
    <row r="18" spans="1:14" ht="78" customHeight="1">
      <c r="A18" s="136" t="s">
        <v>130</v>
      </c>
      <c r="B18" s="136"/>
      <c r="C18" s="136"/>
      <c r="D18" s="136"/>
      <c r="E18" s="136"/>
      <c r="F18" s="136"/>
      <c r="G18" s="136"/>
      <c r="H18" s="136"/>
      <c r="I18" s="136"/>
      <c r="J18" s="136"/>
      <c r="K18" s="136"/>
      <c r="L18" s="136"/>
      <c r="M18" s="136"/>
      <c r="N18" s="136"/>
    </row>
    <row r="19" spans="1:14" ht="132" customHeight="1">
      <c r="A19" s="138" t="s">
        <v>8</v>
      </c>
      <c r="B19" s="138" t="s">
        <v>131</v>
      </c>
      <c r="C19" s="138" t="s">
        <v>132</v>
      </c>
      <c r="D19" s="138" t="s">
        <v>133</v>
      </c>
      <c r="E19" s="138" t="s">
        <v>134</v>
      </c>
      <c r="F19" s="138"/>
      <c r="G19" s="138"/>
      <c r="H19" s="138"/>
      <c r="I19" s="138"/>
      <c r="J19" s="138" t="s">
        <v>135</v>
      </c>
      <c r="K19" s="138"/>
      <c r="L19" s="138"/>
      <c r="M19" s="138"/>
      <c r="N19" s="138"/>
    </row>
    <row r="20" spans="1:14" ht="23.45" customHeight="1">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29"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470</v>
      </c>
    </row>
    <row r="4" spans="1:44" s="90" customFormat="1" ht="18.75">
      <c r="A4" s="92"/>
      <c r="I4" s="91"/>
      <c r="J4" s="91"/>
      <c r="K4" s="50"/>
    </row>
    <row r="5" spans="1:44" s="90" customFormat="1" ht="18.75" customHeight="1">
      <c r="A5" s="203" t="s">
        <v>495</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90" customFormat="1" ht="18.75">
      <c r="A6" s="92"/>
      <c r="I6" s="91"/>
      <c r="J6" s="91"/>
      <c r="K6" s="50"/>
    </row>
    <row r="7" spans="1:44" s="90" customFormat="1" ht="18.75">
      <c r="A7" s="204" t="s">
        <v>424</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5" t="s">
        <v>468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90" customFormat="1" ht="18.75" customHeight="1">
      <c r="A10" s="207" t="s">
        <v>425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6" t="str">
        <f>'4. паспортбюджет '!A12:N12</f>
        <v>J_ПрН_РП5_111232.07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90" customFormat="1" ht="18.75" customHeight="1">
      <c r="A13" s="207" t="s">
        <v>426</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8" t="str">
        <f>'1. паспорт местоположение '!A15:C15</f>
        <v>Реконструкция РП-5 пгт.Никель.Замена масляных выключателей ВМП-10 на вакуумный ВВ-TEL 3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95" customFormat="1" ht="15" customHeight="1">
      <c r="A16" s="207" t="s">
        <v>427</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13" t="s">
        <v>141</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100"/>
      <c r="AN24" s="100"/>
      <c r="AO24" s="101"/>
      <c r="AP24" s="101"/>
      <c r="AQ24" s="101"/>
      <c r="AR24" s="101"/>
      <c r="AS24" s="102"/>
    </row>
    <row r="25" spans="1:45" ht="15.75" customHeight="1">
      <c r="A25" s="177" t="s">
        <v>144</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209">
        <v>2093220.34</v>
      </c>
      <c r="AL25" s="209"/>
      <c r="AM25" s="103"/>
      <c r="AN25" s="210" t="s">
        <v>443</v>
      </c>
      <c r="AO25" s="210"/>
      <c r="AP25" s="210"/>
      <c r="AQ25" s="211"/>
      <c r="AR25" s="211"/>
      <c r="AS25" s="102"/>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3"/>
      <c r="AN26" s="186" t="s">
        <v>444</v>
      </c>
      <c r="AO26" s="187"/>
      <c r="AP26" s="188"/>
      <c r="AQ26" s="189"/>
      <c r="AR26" s="190"/>
      <c r="AS26" s="102"/>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3"/>
      <c r="AN27" s="186" t="s">
        <v>445</v>
      </c>
      <c r="AO27" s="187"/>
      <c r="AP27" s="188"/>
      <c r="AQ27" s="189"/>
      <c r="AR27" s="190"/>
      <c r="AS27" s="102"/>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0"/>
      <c r="AL28" s="170"/>
      <c r="AM28" s="103"/>
      <c r="AN28" s="194" t="s">
        <v>446</v>
      </c>
      <c r="AO28" s="195"/>
      <c r="AP28" s="196"/>
      <c r="AQ28" s="189"/>
      <c r="AR28" s="190"/>
      <c r="AS28" s="102"/>
    </row>
    <row r="29" spans="1:45" ht="17.25" customHeight="1">
      <c r="A29" s="197" t="s">
        <v>148</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179"/>
      <c r="AL29" s="179"/>
      <c r="AM29" s="103"/>
      <c r="AN29" s="200"/>
      <c r="AO29" s="201"/>
      <c r="AP29" s="201"/>
      <c r="AQ29" s="189"/>
      <c r="AR29" s="202"/>
      <c r="AS29" s="102"/>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3"/>
      <c r="AS30" s="102"/>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3"/>
      <c r="AN31" s="103"/>
      <c r="AO31" s="104"/>
      <c r="AP31" s="104"/>
      <c r="AQ31" s="104"/>
      <c r="AR31" s="104"/>
      <c r="AS31" s="102"/>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3"/>
      <c r="AN32" s="103"/>
      <c r="AO32" s="103"/>
      <c r="AP32" s="103"/>
      <c r="AQ32" s="103"/>
      <c r="AR32" s="103"/>
      <c r="AS32" s="102"/>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76"/>
      <c r="AL33" s="176"/>
      <c r="AM33" s="103"/>
      <c r="AN33" s="103"/>
      <c r="AO33" s="103"/>
      <c r="AP33" s="103"/>
      <c r="AQ33" s="103"/>
      <c r="AR33" s="103"/>
      <c r="AS33" s="102"/>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3"/>
      <c r="AN34" s="103"/>
      <c r="AO34" s="103"/>
      <c r="AP34" s="103"/>
      <c r="AQ34" s="103"/>
      <c r="AR34" s="103"/>
      <c r="AS34" s="102"/>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3"/>
      <c r="AN35" s="103"/>
      <c r="AO35" s="103"/>
      <c r="AP35" s="103"/>
      <c r="AQ35" s="103"/>
      <c r="AR35" s="103"/>
      <c r="AS35" s="102"/>
    </row>
    <row r="36" spans="1:45" ht="17.25" customHeight="1" thickBot="1">
      <c r="A36" s="168" t="s">
        <v>402</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70"/>
      <c r="AL36" s="170"/>
      <c r="AM36" s="103"/>
      <c r="AN36" s="103"/>
      <c r="AO36" s="103"/>
      <c r="AP36" s="103"/>
      <c r="AQ36" s="103"/>
      <c r="AR36" s="103"/>
      <c r="AS36" s="102"/>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9"/>
      <c r="AL37" s="179"/>
      <c r="AM37" s="103"/>
      <c r="AN37" s="103"/>
      <c r="AO37" s="103"/>
      <c r="AP37" s="103"/>
      <c r="AQ37" s="103"/>
      <c r="AR37" s="103"/>
      <c r="AS37" s="102"/>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3"/>
      <c r="AN38" s="103"/>
      <c r="AO38" s="103"/>
      <c r="AP38" s="103"/>
      <c r="AQ38" s="103"/>
      <c r="AR38" s="103"/>
      <c r="AS38" s="102"/>
    </row>
    <row r="39" spans="1:45" ht="17.25" customHeight="1" thickBot="1">
      <c r="A39" s="168" t="s">
        <v>155</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70"/>
      <c r="AL39" s="170"/>
      <c r="AM39" s="103"/>
      <c r="AN39" s="103"/>
      <c r="AO39" s="103"/>
      <c r="AP39" s="103"/>
      <c r="AQ39" s="103"/>
      <c r="AR39" s="103"/>
      <c r="AS39" s="102"/>
    </row>
    <row r="40" spans="1:45" ht="17.25" customHeight="1">
      <c r="A40" s="177" t="s">
        <v>447</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9"/>
      <c r="AL40" s="179"/>
      <c r="AM40" s="103"/>
      <c r="AN40" s="103"/>
      <c r="AO40" s="103"/>
      <c r="AP40" s="103"/>
      <c r="AQ40" s="103"/>
      <c r="AR40" s="103"/>
      <c r="AS40" s="102"/>
    </row>
    <row r="41" spans="1:45" ht="17.25" customHeight="1">
      <c r="A41" s="157" t="s">
        <v>448</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3"/>
      <c r="AN41" s="103"/>
      <c r="AO41" s="103"/>
      <c r="AP41" s="103"/>
      <c r="AQ41" s="103"/>
      <c r="AR41" s="103"/>
      <c r="AS41" s="102"/>
    </row>
    <row r="42" spans="1:45" ht="17.25" customHeight="1">
      <c r="A42" s="157" t="s">
        <v>449</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3"/>
      <c r="AN42" s="103"/>
      <c r="AO42" s="103"/>
      <c r="AP42" s="103"/>
      <c r="AQ42" s="103"/>
      <c r="AR42" s="103"/>
      <c r="AS42" s="102"/>
    </row>
    <row r="43" spans="1:45" ht="17.25" customHeight="1">
      <c r="A43" s="157" t="s">
        <v>450</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3"/>
      <c r="AN43" s="103"/>
      <c r="AO43" s="103"/>
      <c r="AP43" s="103"/>
      <c r="AQ43" s="103"/>
      <c r="AR43" s="103"/>
      <c r="AS43" s="102"/>
    </row>
    <row r="44" spans="1:45" ht="17.25" customHeight="1">
      <c r="A44" s="157" t="s">
        <v>451</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3"/>
      <c r="AN44" s="103"/>
      <c r="AO44" s="103"/>
      <c r="AP44" s="103"/>
      <c r="AQ44" s="103"/>
      <c r="AR44" s="103"/>
      <c r="AS44" s="102"/>
    </row>
    <row r="45" spans="1:45" ht="17.25" customHeight="1">
      <c r="A45" s="157" t="s">
        <v>452</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3"/>
      <c r="AN45" s="103"/>
      <c r="AO45" s="103"/>
      <c r="AP45" s="103"/>
      <c r="AQ45" s="103"/>
      <c r="AR45" s="103"/>
      <c r="AS45" s="102"/>
    </row>
    <row r="46" spans="1:45" ht="17.25" customHeight="1" thickBot="1">
      <c r="A46" s="180" t="s">
        <v>156</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2"/>
      <c r="AL46" s="182"/>
      <c r="AM46" s="103"/>
      <c r="AN46" s="103"/>
      <c r="AO46" s="103"/>
      <c r="AP46" s="103"/>
      <c r="AQ46" s="103"/>
      <c r="AR46" s="103"/>
      <c r="AS46" s="102"/>
    </row>
    <row r="47" spans="1:45" ht="24" customHeight="1">
      <c r="A47" s="183" t="s">
        <v>157</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79" t="s">
        <v>453</v>
      </c>
      <c r="AL47" s="179"/>
      <c r="AM47" s="163" t="s">
        <v>454</v>
      </c>
      <c r="AN47" s="163"/>
      <c r="AO47" s="48" t="s">
        <v>455</v>
      </c>
      <c r="AP47" s="48" t="s">
        <v>456</v>
      </c>
      <c r="AQ47" s="102"/>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2"/>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2"/>
    </row>
    <row r="50" spans="1:43" ht="12" customHeight="1" thickBot="1">
      <c r="A50" s="168" t="s">
        <v>457</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70"/>
      <c r="AL50" s="170"/>
      <c r="AM50" s="170"/>
      <c r="AN50" s="170"/>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61" t="s">
        <v>158</v>
      </c>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t="s">
        <v>453</v>
      </c>
      <c r="AL52" s="163"/>
      <c r="AM52" s="163" t="s">
        <v>454</v>
      </c>
      <c r="AN52" s="163"/>
      <c r="AO52" s="48" t="s">
        <v>455</v>
      </c>
      <c r="AP52" s="48" t="s">
        <v>456</v>
      </c>
      <c r="AQ52" s="102"/>
    </row>
    <row r="53" spans="1:43" ht="11.25" customHeight="1">
      <c r="A53" s="174" t="s">
        <v>391</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111"/>
      <c r="AP53" s="111"/>
      <c r="AQ53" s="102"/>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2"/>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2"/>
    </row>
    <row r="56" spans="1:43" ht="12" customHeight="1" thickBot="1">
      <c r="A56" s="168" t="s">
        <v>394</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70"/>
      <c r="AL56" s="170"/>
      <c r="AM56" s="170"/>
      <c r="AN56" s="170"/>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61" t="s">
        <v>159</v>
      </c>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3" t="s">
        <v>453</v>
      </c>
      <c r="AL58" s="163"/>
      <c r="AM58" s="163" t="s">
        <v>454</v>
      </c>
      <c r="AN58" s="163"/>
      <c r="AO58" s="48" t="s">
        <v>455</v>
      </c>
      <c r="AP58" s="48" t="s">
        <v>456</v>
      </c>
      <c r="AQ58" s="102"/>
    </row>
    <row r="59" spans="1:43" ht="12.75" customHeight="1">
      <c r="A59" s="171" t="s">
        <v>395</v>
      </c>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3"/>
      <c r="AL59" s="173"/>
      <c r="AM59" s="173"/>
      <c r="AN59" s="173"/>
      <c r="AO59" s="30"/>
      <c r="AP59" s="30"/>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2"/>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2"/>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2"/>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2"/>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2"/>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2"/>
    </row>
    <row r="66" spans="1:43" ht="27.75" customHeight="1">
      <c r="A66" s="150" t="s">
        <v>458</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153"/>
      <c r="AL66" s="153"/>
      <c r="AM66" s="153"/>
      <c r="AN66" s="153"/>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2"/>
    </row>
    <row r="68" spans="1:43" ht="25.5" customHeight="1">
      <c r="A68" s="150" t="s">
        <v>459</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2"/>
      <c r="AK68" s="153"/>
      <c r="AL68" s="153"/>
      <c r="AM68" s="153"/>
      <c r="AN68" s="153"/>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2"/>
    </row>
    <row r="70" spans="1:43" ht="12.75" customHeight="1">
      <c r="A70" s="155" t="s">
        <v>401</v>
      </c>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3"/>
      <c r="AL70" s="153"/>
      <c r="AM70" s="153"/>
      <c r="AN70" s="153"/>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2"/>
    </row>
    <row r="72" spans="1:43" ht="12.75" customHeight="1" thickBot="1">
      <c r="A72" s="164" t="s">
        <v>403</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6"/>
      <c r="AK72" s="167"/>
      <c r="AL72" s="167"/>
      <c r="AM72" s="167"/>
      <c r="AN72" s="167"/>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61" t="s">
        <v>160</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3" t="s">
        <v>453</v>
      </c>
      <c r="AL74" s="163"/>
      <c r="AM74" s="163" t="s">
        <v>454</v>
      </c>
      <c r="AN74" s="163"/>
      <c r="AO74" s="48" t="s">
        <v>455</v>
      </c>
      <c r="AP74" s="48" t="s">
        <v>456</v>
      </c>
      <c r="AQ74" s="102"/>
    </row>
    <row r="75" spans="1:43" ht="25.5" customHeight="1">
      <c r="A75" s="150" t="s">
        <v>459</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2"/>
      <c r="AK75" s="153"/>
      <c r="AL75" s="153"/>
      <c r="AM75" s="154"/>
      <c r="AN75" s="154"/>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60"/>
      <c r="AN76" s="160"/>
      <c r="AO76" s="118"/>
      <c r="AP76" s="118"/>
      <c r="AQ76" s="102"/>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60"/>
      <c r="AN77" s="160"/>
      <c r="AO77" s="118"/>
      <c r="AP77" s="118"/>
      <c r="AQ77" s="102"/>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60"/>
      <c r="AN78" s="160"/>
      <c r="AO78" s="118"/>
      <c r="AP78" s="118"/>
      <c r="AQ78" s="102"/>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60"/>
      <c r="AN79" s="160"/>
      <c r="AO79" s="118"/>
      <c r="AP79" s="118"/>
      <c r="AQ79" s="102"/>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60"/>
      <c r="AN80" s="160"/>
      <c r="AO80" s="118"/>
      <c r="AP80" s="118"/>
      <c r="AQ80" s="102"/>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60"/>
      <c r="AN81" s="160"/>
      <c r="AO81" s="118"/>
      <c r="AP81" s="118"/>
      <c r="AQ81" s="102"/>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60"/>
      <c r="AN82" s="160"/>
      <c r="AO82" s="118"/>
      <c r="AP82" s="118"/>
      <c r="AQ82" s="102"/>
    </row>
    <row r="83" spans="1:45" ht="12" customHeight="1">
      <c r="A83" s="155" t="s">
        <v>408</v>
      </c>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3"/>
      <c r="AL83" s="153"/>
      <c r="AM83" s="154"/>
      <c r="AN83" s="154"/>
      <c r="AO83" s="117"/>
      <c r="AP83" s="117"/>
      <c r="AQ83" s="114"/>
    </row>
    <row r="84" spans="1:45" ht="12" customHeight="1">
      <c r="A84" s="155" t="s">
        <v>460</v>
      </c>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3"/>
      <c r="AL84" s="153"/>
      <c r="AM84" s="154"/>
      <c r="AN84" s="154"/>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60"/>
      <c r="AN85" s="160"/>
      <c r="AO85" s="118"/>
      <c r="AP85" s="118"/>
      <c r="AQ85" s="100"/>
    </row>
    <row r="86" spans="1:45" ht="27.75" customHeight="1">
      <c r="A86" s="150" t="s">
        <v>461</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2"/>
      <c r="AK86" s="153"/>
      <c r="AL86" s="153"/>
      <c r="AM86" s="154"/>
      <c r="AN86" s="154"/>
      <c r="AO86" s="117"/>
      <c r="AP86" s="117"/>
      <c r="AQ86" s="114"/>
    </row>
    <row r="87" spans="1:45">
      <c r="A87" s="150" t="s">
        <v>462</v>
      </c>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2"/>
      <c r="AK87" s="153"/>
      <c r="AL87" s="153"/>
      <c r="AM87" s="154"/>
      <c r="AN87" s="154"/>
      <c r="AO87" s="117"/>
      <c r="AP87" s="117"/>
      <c r="AQ87" s="114"/>
    </row>
    <row r="88" spans="1:45" ht="14.25" customHeight="1">
      <c r="A88" s="143" t="s">
        <v>161</v>
      </c>
      <c r="B88" s="144"/>
      <c r="C88" s="144"/>
      <c r="D88" s="14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6"/>
      <c r="AL88" s="147"/>
      <c r="AM88" s="148"/>
      <c r="AN88" s="149"/>
      <c r="AO88" s="117"/>
      <c r="AP88" s="117"/>
      <c r="AQ88" s="114"/>
    </row>
    <row r="89" spans="1:45">
      <c r="A89" s="143" t="s">
        <v>162</v>
      </c>
      <c r="B89" s="144"/>
      <c r="C89" s="144"/>
      <c r="D89" s="14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6"/>
      <c r="AL89" s="147"/>
      <c r="AM89" s="148"/>
      <c r="AN89" s="149"/>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9"/>
      <c r="AL90" s="140"/>
      <c r="AM90" s="141"/>
      <c r="AN90" s="142"/>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463</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467</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3" t="s">
        <v>495</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468</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J_ПрН_РП5_111232.07</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РП-5 пгт.Никель.Замена масляных выключателей ВМП-10 на вакуумный ВВ-TEL 3 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419</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4">
        <v>9</v>
      </c>
      <c r="J23" s="214"/>
      <c r="K23" s="214">
        <v>10</v>
      </c>
      <c r="L23" s="214"/>
    </row>
    <row r="24" spans="1:12" s="21" customFormat="1" ht="15.95" customHeight="1">
      <c r="A24" s="19">
        <v>1</v>
      </c>
      <c r="B24" s="20" t="s">
        <v>417</v>
      </c>
      <c r="C24" s="20"/>
      <c r="D24" s="20"/>
      <c r="E24" s="20"/>
      <c r="F24" s="20"/>
      <c r="G24" s="20"/>
      <c r="H24" s="20"/>
      <c r="I24" s="215"/>
      <c r="J24" s="215"/>
      <c r="K24" s="215"/>
      <c r="L24" s="215"/>
    </row>
    <row r="25" spans="1:12" ht="48" customHeight="1">
      <c r="A25" s="45"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415</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416</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5"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2" t="s">
        <v>471</v>
      </c>
      <c r="D36" s="42" t="s">
        <v>471</v>
      </c>
      <c r="E36" s="42"/>
      <c r="F36" s="42"/>
      <c r="G36" s="9">
        <v>100</v>
      </c>
      <c r="H36" s="9"/>
      <c r="I36" s="138"/>
      <c r="J36" s="138"/>
      <c r="K36" s="138"/>
      <c r="L36" s="138"/>
    </row>
    <row r="37" spans="1:12" ht="48" customHeight="1">
      <c r="A37" s="2" t="s">
        <v>198</v>
      </c>
      <c r="B37" s="2" t="s">
        <v>199</v>
      </c>
      <c r="C37" s="2" t="s">
        <v>472</v>
      </c>
      <c r="D37" s="2" t="s">
        <v>472</v>
      </c>
      <c r="E37" s="2"/>
      <c r="F37" s="2"/>
      <c r="G37" s="9">
        <v>100</v>
      </c>
      <c r="H37" s="9"/>
      <c r="I37" s="138"/>
      <c r="J37" s="138"/>
      <c r="K37" s="138"/>
      <c r="L37" s="138"/>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471</v>
      </c>
      <c r="D41" s="2" t="s">
        <v>471</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418</v>
      </c>
      <c r="B44" s="2" t="s">
        <v>211</v>
      </c>
      <c r="C44" s="42"/>
      <c r="D44" s="42">
        <v>43702</v>
      </c>
      <c r="E44" s="42"/>
      <c r="F44" s="42"/>
      <c r="G44" s="9">
        <v>100</v>
      </c>
      <c r="H44" s="9"/>
      <c r="I44" s="138"/>
      <c r="J44" s="138"/>
      <c r="K44" s="138"/>
      <c r="L44" s="138"/>
    </row>
    <row r="45" spans="1:12" s="21" customFormat="1" ht="53.25" customHeight="1">
      <c r="A45" s="19">
        <v>4</v>
      </c>
      <c r="B45" s="20" t="s">
        <v>212</v>
      </c>
      <c r="C45" s="2" t="s">
        <v>471</v>
      </c>
      <c r="D45" s="2" t="s">
        <v>471</v>
      </c>
      <c r="E45" s="2"/>
      <c r="F45" s="2"/>
      <c r="G45" s="2"/>
      <c r="H45" s="2"/>
      <c r="I45" s="138"/>
      <c r="J45" s="138"/>
      <c r="K45" s="138"/>
      <c r="L45" s="138"/>
    </row>
    <row r="46" spans="1:12" ht="43.5" customHeight="1">
      <c r="A46" s="2" t="s">
        <v>213</v>
      </c>
      <c r="B46" s="2" t="s">
        <v>214</v>
      </c>
      <c r="C46" s="42">
        <v>43702</v>
      </c>
      <c r="D46" s="42">
        <v>43707</v>
      </c>
      <c r="E46" s="42"/>
      <c r="F46" s="42"/>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2">
        <v>43723</v>
      </c>
      <c r="D49" s="42">
        <v>43728</v>
      </c>
      <c r="E49" s="42"/>
      <c r="F49" s="42"/>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I37:J37"/>
    <mergeCell ref="K37:L37"/>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1:J31"/>
    <mergeCell ref="K31:L31"/>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2017-04-14T12:51:07Z</cp:lastPrinted>
  <dcterms:created xsi:type="dcterms:W3CDTF">2016-07-02T10:50:26Z</dcterms:created>
  <dcterms:modified xsi:type="dcterms:W3CDTF">2019-04-01T09:01:25Z</dcterms:modified>
</cp:coreProperties>
</file>