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Отчет!$A$1:$AB$987</definedName>
  </definedNames>
  <calcPr calcId="125725"/>
</workbook>
</file>

<file path=xl/calcChain.xml><?xml version="1.0" encoding="utf-8"?>
<calcChain xmlns="http://schemas.openxmlformats.org/spreadsheetml/2006/main">
  <c r="AB28" i="1"/>
  <c r="W28"/>
  <c r="V28"/>
  <c r="U28"/>
  <c r="T28"/>
  <c r="T25" s="1"/>
  <c r="S28"/>
  <c r="R28"/>
  <c r="Q28"/>
  <c r="P28"/>
  <c r="P25" s="1"/>
  <c r="O28"/>
  <c r="N28"/>
  <c r="M28"/>
  <c r="I28"/>
  <c r="AB24"/>
  <c r="AB23" s="1"/>
  <c r="V24"/>
  <c r="V23" s="1"/>
  <c r="V33" s="1"/>
  <c r="U24"/>
  <c r="U34" s="1"/>
  <c r="T24"/>
  <c r="S24"/>
  <c r="S23" s="1"/>
  <c r="R24"/>
  <c r="R23" s="1"/>
  <c r="Q24"/>
  <c r="Q34" s="1"/>
  <c r="P24"/>
  <c r="O24"/>
  <c r="O23" s="1"/>
  <c r="N24"/>
  <c r="N23" s="1"/>
  <c r="N33" s="1"/>
  <c r="M24"/>
  <c r="M34" s="1"/>
  <c r="U23"/>
  <c r="T23"/>
  <c r="Q23"/>
  <c r="P23"/>
  <c r="M23"/>
  <c r="I23"/>
  <c r="I24"/>
  <c r="I34" s="1"/>
  <c r="W34"/>
  <c r="W33"/>
  <c r="V25"/>
  <c r="U25"/>
  <c r="S25"/>
  <c r="R25"/>
  <c r="Q25"/>
  <c r="O25"/>
  <c r="N25"/>
  <c r="M25"/>
  <c r="I25"/>
  <c r="W25"/>
  <c r="T34"/>
  <c r="S34"/>
  <c r="P34"/>
  <c r="O34"/>
  <c r="W20"/>
  <c r="AB13"/>
  <c r="AB14"/>
  <c r="AB15"/>
  <c r="AB16"/>
  <c r="AB17"/>
  <c r="AB18"/>
  <c r="AB19"/>
  <c r="AB12"/>
  <c r="AB11"/>
  <c r="N34" l="1"/>
  <c r="R34"/>
  <c r="V34"/>
  <c r="W30"/>
  <c r="S20"/>
  <c r="S30" s="1"/>
  <c r="R33"/>
  <c r="M33"/>
  <c r="Q33"/>
  <c r="AB34"/>
  <c r="O33"/>
  <c r="U33"/>
  <c r="AB25"/>
  <c r="I20"/>
  <c r="I30" s="1"/>
  <c r="P20"/>
  <c r="P30" s="1"/>
  <c r="T20"/>
  <c r="S33"/>
  <c r="T30"/>
  <c r="U20"/>
  <c r="U30" s="1"/>
  <c r="N20"/>
  <c r="N30" s="1"/>
  <c r="V20"/>
  <c r="V30" s="1"/>
  <c r="I33" l="1"/>
  <c r="AB20"/>
  <c r="AB30" s="1"/>
  <c r="O20"/>
  <c r="O30" s="1"/>
  <c r="M20"/>
  <c r="M30" s="1"/>
  <c r="R20"/>
  <c r="R30" s="1"/>
  <c r="Q20"/>
  <c r="Q30" s="1"/>
  <c r="T33"/>
  <c r="P33"/>
  <c r="AB33" l="1"/>
</calcChain>
</file>

<file path=xl/sharedStrings.xml><?xml version="1.0" encoding="utf-8"?>
<sst xmlns="http://schemas.openxmlformats.org/spreadsheetml/2006/main" count="373" uniqueCount="133">
  <si>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</si>
  <si>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август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</si>
  <si>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</si>
  <si>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</si>
  <si>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</si>
  <si>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</si>
  <si>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</si>
  <si>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</si>
  <si>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</si>
  <si>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</si>
  <si>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</si>
  <si>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</si>
  <si>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</si>
  <si>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</si>
  <si>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</si>
  <si>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</si>
  <si>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</si>
  <si>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</si>
  <si>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</si>
  <si>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</si>
  <si>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</si>
  <si>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</si>
  <si>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</si>
  <si>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</si>
  <si>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</si>
  <si>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</si>
  <si>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</si>
  <si>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</si>
  <si>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</si>
  <si>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</si>
  <si>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</si>
  <si>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</si>
  <si>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</si>
  <si>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</si>
  <si>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</si>
  <si>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</si>
  <si>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</si>
  <si>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</si>
  <si>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</si>
  <si>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</si>
  <si>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КЛ</t>
  </si>
  <si>
    <t>10 (10.5)</t>
  </si>
  <si>
    <t>П</t>
  </si>
  <si>
    <t>АО "Мурманэнергосбыт" Филиал "Ковдорская электросеть"</t>
  </si>
  <si>
    <t>ТП-74 РУ-0.4кв ф.11</t>
  </si>
  <si>
    <t>0.38</t>
  </si>
  <si>
    <t>13,30 2019.08.02</t>
  </si>
  <si>
    <t>17,30 2019.08.02</t>
  </si>
  <si>
    <t>В</t>
  </si>
  <si>
    <t>КЛ 0,4 кВ ТП-74 РУ-0.4кв ф.11</t>
  </si>
  <si>
    <t>ООО "Сейто"</t>
  </si>
  <si>
    <t>б/н от 02.08.2019</t>
  </si>
  <si>
    <t>3.4.8</t>
  </si>
  <si>
    <t>4.4</t>
  </si>
  <si>
    <t>ТП-58 РУ-6кв яч.3 К58-46</t>
  </si>
  <si>
    <t>6 (6.3)</t>
  </si>
  <si>
    <t>17,30 2019.08.05</t>
  </si>
  <si>
    <t>18,10 2019.08.05</t>
  </si>
  <si>
    <t>КЛ 6 кВ К58-46; ТП-46, ТП-48, ТП-40, ТП-53</t>
  </si>
  <si>
    <t>ГУ - Управление Пенсионного Фонда, МКУ "СОДОМС Ковдорского района", ООО "ТФ "МАИР", ГОАУЗ "Мончегорская ЦРБ", ООО "Комант"</t>
  </si>
  <si>
    <t>б/н от 05.08.2019</t>
  </si>
  <si>
    <t>ТП-74  РУ-6кв КЛ74-оп.1 Л-57</t>
  </si>
  <si>
    <t>13,30 2019.08.06</t>
  </si>
  <si>
    <t>15,20 2019.08.06</t>
  </si>
  <si>
    <t>КЛ 6 кВ КЛ74-оп.1 Л-57-ТП87; ТП-74, ТП-87, ТП-84</t>
  </si>
  <si>
    <t>АО "МЭС", ООО "Сейто"</t>
  </si>
  <si>
    <t>ГОУСП "Тулома", МУП "Ена"</t>
  </si>
  <si>
    <t>б/н от 06.08.2019</t>
  </si>
  <si>
    <t>ВЛ</t>
  </si>
  <si>
    <t>Л-15</t>
  </si>
  <si>
    <t>09,05 2019.08.13</t>
  </si>
  <si>
    <t>10,50 2019.08.13</t>
  </si>
  <si>
    <t>ВЛ 10 кВ Л-15 от ПС-41 ф.15</t>
  </si>
  <si>
    <t>ПАО "Мегафон"</t>
  </si>
  <si>
    <t>МКУ управление Енского СТО администрации Ковдорского района, ООО "Сейто"</t>
  </si>
  <si>
    <t>б/н от 13.08.2019</t>
  </si>
  <si>
    <t>3.4.14</t>
  </si>
  <si>
    <t>4.21</t>
  </si>
  <si>
    <t>Л-3</t>
  </si>
  <si>
    <t>18,15 2019.08.13</t>
  </si>
  <si>
    <t>19,50 2019.08.13</t>
  </si>
  <si>
    <t>ВЛ 10 кВ Л-3</t>
  </si>
  <si>
    <t>3.4.8.5</t>
  </si>
  <si>
    <t>4.16</t>
  </si>
  <si>
    <t>Л-452</t>
  </si>
  <si>
    <t>10,50 2019.08.18</t>
  </si>
  <si>
    <t>13,15 2019.08.18</t>
  </si>
  <si>
    <t>КЛ 0,4 кВ КЛ-452</t>
  </si>
  <si>
    <t>б/н от 18.08.2019</t>
  </si>
  <si>
    <t>3.4.9.3</t>
  </si>
  <si>
    <t>4.12</t>
  </si>
  <si>
    <t>Л-9</t>
  </si>
  <si>
    <t>10,30 2019.08.19</t>
  </si>
  <si>
    <t>13,45 2019.08.19</t>
  </si>
  <si>
    <t>ВЛ 10 кВ Л-9 от ПС-41 ф.9</t>
  </si>
  <si>
    <t>б/н от 19.08.2019</t>
  </si>
  <si>
    <t>Л-23</t>
  </si>
  <si>
    <t>13,40 2019.08.28</t>
  </si>
  <si>
    <t>06,30 2019.08.29</t>
  </si>
  <si>
    <t>ВЛ 10 кВ Л-23</t>
  </si>
  <si>
    <t>ПАО "Ростелеком"</t>
  </si>
  <si>
    <t>б/н от 29.08.2019</t>
  </si>
  <si>
    <t>3.4.9.1</t>
  </si>
  <si>
    <t>4.13</t>
  </si>
  <si>
    <t>Л-33</t>
  </si>
  <si>
    <t>07,00 2019.08.29</t>
  </si>
  <si>
    <t>17,20 2019.08.29</t>
  </si>
  <si>
    <t>ВЛ 10 кВ Л-33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</si>
  <si>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</si>
  <si>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</si>
  <si>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</si>
  <si>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</si>
  <si>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</si>
  <si>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</si>
  <si>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</si>
  <si>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сентябрь</t>
  </si>
  <si>
    <t>октябрь</t>
  </si>
  <si>
    <t>ноябрь</t>
  </si>
  <si>
    <t>декабрь</t>
  </si>
  <si>
    <t>Объем недоотпущенной 
электроэнергии, кВт*час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</si>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</sst>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b/>
      <sz val="8"/>
      <color indexed="8"/>
      <name val="Arial Narrow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0"/>
  </cellStyleXfs>
  <cellXfs count="94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2" borderId="17" xfId="0" applyFill="1" applyBorder="1" applyAlignment="1" applyProtection="1">
      <alignment horizontal="center" vertical="center" textRotation="90" wrapText="1"/>
    </xf>
    <xf numFmtId="0" fontId="0" fillId="2" borderId="18" xfId="0" applyFill="1" applyBorder="1" applyAlignment="1" applyProtection="1">
      <alignment horizontal="center" vertical="center" textRotation="90" wrapText="1"/>
    </xf>
    <xf numFmtId="0" fontId="6" fillId="2" borderId="19" xfId="0" applyFont="1" applyFill="1" applyBorder="1" applyAlignment="1" applyProtection="1">
      <alignment vertical="top" wrapText="1"/>
    </xf>
    <xf numFmtId="0" fontId="0" fillId="2" borderId="20" xfId="0" applyFill="1" applyBorder="1" applyAlignment="1" applyProtection="1">
      <alignment horizontal="left" vertical="top" wrapText="1"/>
    </xf>
    <xf numFmtId="49" fontId="8" fillId="3" borderId="21" xfId="1" applyNumberFormat="1" applyFont="1" applyFill="1" applyBorder="1" applyAlignment="1">
      <alignment horizontal="left" vertical="center" wrapText="1"/>
    </xf>
    <xf numFmtId="49" fontId="8" fillId="3" borderId="22" xfId="1" applyNumberFormat="1" applyFont="1" applyFill="1" applyBorder="1" applyAlignment="1">
      <alignment horizontal="left" vertical="center" wrapText="1"/>
    </xf>
    <xf numFmtId="0" fontId="8" fillId="3" borderId="23" xfId="1" applyFont="1" applyFill="1" applyBorder="1" applyAlignment="1">
      <alignment horizontal="center" vertical="center"/>
    </xf>
    <xf numFmtId="164" fontId="8" fillId="3" borderId="24" xfId="1" applyNumberFormat="1" applyFont="1" applyFill="1" applyBorder="1" applyAlignment="1">
      <alignment horizontal="center"/>
    </xf>
    <xf numFmtId="0" fontId="8" fillId="3" borderId="24" xfId="1" applyNumberFormat="1" applyFont="1" applyFill="1" applyBorder="1" applyAlignment="1">
      <alignment horizontal="center"/>
    </xf>
    <xf numFmtId="1" fontId="8" fillId="3" borderId="24" xfId="1" applyNumberFormat="1" applyFont="1" applyFill="1" applyBorder="1" applyAlignment="1">
      <alignment horizontal="center"/>
    </xf>
    <xf numFmtId="165" fontId="8" fillId="3" borderId="24" xfId="1" applyNumberFormat="1" applyFont="1" applyFill="1" applyBorder="1" applyAlignment="1">
      <alignment horizontal="center"/>
    </xf>
    <xf numFmtId="49" fontId="8" fillId="3" borderId="24" xfId="1" applyNumberFormat="1" applyFont="1" applyFill="1" applyBorder="1" applyAlignment="1">
      <alignment horizontal="center"/>
    </xf>
    <xf numFmtId="2" fontId="8" fillId="3" borderId="24" xfId="1" applyNumberFormat="1" applyFont="1" applyFill="1" applyBorder="1" applyAlignment="1">
      <alignment horizontal="center"/>
    </xf>
    <xf numFmtId="0" fontId="9" fillId="2" borderId="0" xfId="0" applyFont="1" applyFill="1" applyAlignment="1" applyProtection="1">
      <alignment horizontal="left" vertical="top" wrapText="1"/>
    </xf>
    <xf numFmtId="49" fontId="10" fillId="3" borderId="21" xfId="1" applyNumberFormat="1" applyFont="1" applyFill="1" applyBorder="1" applyAlignment="1">
      <alignment horizontal="left" vertical="center" wrapText="1"/>
    </xf>
    <xf numFmtId="49" fontId="10" fillId="3" borderId="22" xfId="1" applyNumberFormat="1" applyFont="1" applyFill="1" applyBorder="1" applyAlignment="1">
      <alignment horizontal="left" vertical="center" wrapText="1"/>
    </xf>
    <xf numFmtId="164" fontId="10" fillId="3" borderId="24" xfId="1" applyNumberFormat="1" applyFont="1" applyFill="1" applyBorder="1" applyAlignment="1">
      <alignment horizontal="center"/>
    </xf>
    <xf numFmtId="0" fontId="10" fillId="3" borderId="24" xfId="1" applyNumberFormat="1" applyFont="1" applyFill="1" applyBorder="1" applyAlignment="1">
      <alignment horizontal="center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0" fontId="12" fillId="3" borderId="23" xfId="1" applyFont="1" applyFill="1" applyBorder="1" applyAlignment="1">
      <alignment horizontal="center" vertical="center"/>
    </xf>
    <xf numFmtId="164" fontId="11" fillId="3" borderId="24" xfId="1" applyNumberFormat="1" applyFont="1" applyFill="1" applyBorder="1" applyAlignment="1">
      <alignment horizontal="center"/>
    </xf>
    <xf numFmtId="0" fontId="11" fillId="3" borderId="24" xfId="1" applyNumberFormat="1" applyFont="1" applyFill="1" applyBorder="1" applyAlignment="1">
      <alignment horizontal="center"/>
    </xf>
    <xf numFmtId="1" fontId="10" fillId="3" borderId="24" xfId="1" applyNumberFormat="1" applyFont="1" applyFill="1" applyBorder="1" applyAlignment="1">
      <alignment horizontal="center"/>
    </xf>
    <xf numFmtId="2" fontId="10" fillId="3" borderId="24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49" fontId="8" fillId="4" borderId="21" xfId="1" applyNumberFormat="1" applyFont="1" applyFill="1" applyBorder="1" applyAlignment="1">
      <alignment horizontal="left" vertical="center" wrapText="1"/>
    </xf>
    <xf numFmtId="49" fontId="8" fillId="4" borderId="22" xfId="1" applyNumberFormat="1" applyFont="1" applyFill="1" applyBorder="1" applyAlignment="1">
      <alignment horizontal="left" vertical="center" wrapText="1"/>
    </xf>
    <xf numFmtId="0" fontId="8" fillId="4" borderId="23" xfId="1" applyFont="1" applyFill="1" applyBorder="1" applyAlignment="1">
      <alignment horizontal="center" vertical="center"/>
    </xf>
    <xf numFmtId="164" fontId="8" fillId="4" borderId="24" xfId="1" applyNumberFormat="1" applyFont="1" applyFill="1" applyBorder="1" applyAlignment="1">
      <alignment horizontal="center"/>
    </xf>
    <xf numFmtId="0" fontId="8" fillId="4" borderId="24" xfId="1" applyNumberFormat="1" applyFont="1" applyFill="1" applyBorder="1" applyAlignment="1">
      <alignment horizontal="center"/>
    </xf>
    <xf numFmtId="1" fontId="8" fillId="4" borderId="24" xfId="1" applyNumberFormat="1" applyFont="1" applyFill="1" applyBorder="1" applyAlignment="1">
      <alignment horizontal="center"/>
    </xf>
    <xf numFmtId="2" fontId="8" fillId="4" borderId="24" xfId="1" applyNumberFormat="1" applyFont="1" applyFill="1" applyBorder="1" applyAlignment="1">
      <alignment horizontal="center"/>
    </xf>
    <xf numFmtId="49" fontId="8" fillId="4" borderId="24" xfId="1" applyNumberFormat="1" applyFont="1" applyFill="1" applyBorder="1" applyAlignment="1">
      <alignment horizontal="center"/>
    </xf>
    <xf numFmtId="49" fontId="10" fillId="4" borderId="21" xfId="1" applyNumberFormat="1" applyFont="1" applyFill="1" applyBorder="1" applyAlignment="1">
      <alignment horizontal="left" vertical="center" wrapText="1"/>
    </xf>
    <xf numFmtId="49" fontId="10" fillId="4" borderId="22" xfId="1" applyNumberFormat="1" applyFont="1" applyFill="1" applyBorder="1" applyAlignment="1">
      <alignment horizontal="left" vertical="center" wrapText="1"/>
    </xf>
    <xf numFmtId="164" fontId="10" fillId="4" borderId="24" xfId="1" applyNumberFormat="1" applyFont="1" applyFill="1" applyBorder="1" applyAlignment="1">
      <alignment horizontal="center"/>
    </xf>
    <xf numFmtId="0" fontId="10" fillId="4" borderId="24" xfId="1" applyNumberFormat="1" applyFont="1" applyFill="1" applyBorder="1" applyAlignment="1">
      <alignment horizontal="center"/>
    </xf>
    <xf numFmtId="49" fontId="11" fillId="4" borderId="21" xfId="1" applyNumberFormat="1" applyFont="1" applyFill="1" applyBorder="1" applyAlignment="1">
      <alignment horizontal="left" vertical="center" wrapText="1"/>
    </xf>
    <xf numFmtId="49" fontId="11" fillId="4" borderId="22" xfId="1" applyNumberFormat="1" applyFont="1" applyFill="1" applyBorder="1" applyAlignment="1">
      <alignment horizontal="left" vertical="center" wrapText="1"/>
    </xf>
    <xf numFmtId="0" fontId="12" fillId="4" borderId="23" xfId="1" applyFont="1" applyFill="1" applyBorder="1" applyAlignment="1">
      <alignment horizontal="center" vertical="center"/>
    </xf>
    <xf numFmtId="164" fontId="11" fillId="4" borderId="24" xfId="1" applyNumberFormat="1" applyFont="1" applyFill="1" applyBorder="1" applyAlignment="1">
      <alignment horizontal="center"/>
    </xf>
    <xf numFmtId="0" fontId="11" fillId="4" borderId="24" xfId="1" applyNumberFormat="1" applyFont="1" applyFill="1" applyBorder="1" applyAlignment="1">
      <alignment horizontal="center"/>
    </xf>
    <xf numFmtId="1" fontId="10" fillId="4" borderId="24" xfId="1" applyNumberFormat="1" applyFont="1" applyFill="1" applyBorder="1" applyAlignment="1">
      <alignment horizontal="center"/>
    </xf>
    <xf numFmtId="2" fontId="10" fillId="4" borderId="24" xfId="1" applyNumberFormat="1" applyFont="1" applyFill="1" applyBorder="1" applyAlignment="1">
      <alignment horizontal="center"/>
    </xf>
    <xf numFmtId="49" fontId="10" fillId="4" borderId="24" xfId="1" applyNumberFormat="1" applyFont="1" applyFill="1" applyBorder="1" applyAlignment="1">
      <alignment horizontal="center"/>
    </xf>
    <xf numFmtId="49" fontId="8" fillId="5" borderId="21" xfId="1" applyNumberFormat="1" applyFont="1" applyFill="1" applyBorder="1" applyAlignment="1">
      <alignment horizontal="left" vertical="center" wrapText="1"/>
    </xf>
    <xf numFmtId="0" fontId="8" fillId="5" borderId="23" xfId="1" applyFont="1" applyFill="1" applyBorder="1" applyAlignment="1">
      <alignment horizontal="center" vertical="center"/>
    </xf>
    <xf numFmtId="164" fontId="8" fillId="5" borderId="24" xfId="1" applyNumberFormat="1" applyFont="1" applyFill="1" applyBorder="1" applyAlignment="1">
      <alignment horizontal="center"/>
    </xf>
    <xf numFmtId="0" fontId="8" fillId="5" borderId="24" xfId="1" applyNumberFormat="1" applyFont="1" applyFill="1" applyBorder="1" applyAlignment="1">
      <alignment horizontal="center"/>
    </xf>
    <xf numFmtId="1" fontId="8" fillId="5" borderId="24" xfId="1" applyNumberFormat="1" applyFont="1" applyFill="1" applyBorder="1" applyAlignment="1">
      <alignment horizontal="center"/>
    </xf>
    <xf numFmtId="2" fontId="8" fillId="5" borderId="24" xfId="1" applyNumberFormat="1" applyFont="1" applyFill="1" applyBorder="1" applyAlignment="1">
      <alignment horizontal="center"/>
    </xf>
    <xf numFmtId="49" fontId="8" fillId="5" borderId="24" xfId="1" applyNumberFormat="1" applyFont="1" applyFill="1" applyBorder="1" applyAlignment="1">
      <alignment horizontal="center"/>
    </xf>
    <xf numFmtId="49" fontId="10" fillId="5" borderId="21" xfId="1" applyNumberFormat="1" applyFont="1" applyFill="1" applyBorder="1" applyAlignment="1">
      <alignment horizontal="left" vertical="center" wrapText="1"/>
    </xf>
    <xf numFmtId="164" fontId="10" fillId="5" borderId="24" xfId="1" applyNumberFormat="1" applyFont="1" applyFill="1" applyBorder="1" applyAlignment="1">
      <alignment horizontal="center"/>
    </xf>
    <xf numFmtId="0" fontId="10" fillId="5" borderId="24" xfId="1" applyNumberFormat="1" applyFont="1" applyFill="1" applyBorder="1" applyAlignment="1">
      <alignment horizontal="center"/>
    </xf>
    <xf numFmtId="49" fontId="11" fillId="5" borderId="21" xfId="1" applyNumberFormat="1" applyFont="1" applyFill="1" applyBorder="1" applyAlignment="1">
      <alignment horizontal="left" vertical="center" wrapText="1"/>
    </xf>
    <xf numFmtId="0" fontId="12" fillId="5" borderId="23" xfId="1" applyFont="1" applyFill="1" applyBorder="1" applyAlignment="1">
      <alignment horizontal="center" vertical="center"/>
    </xf>
    <xf numFmtId="164" fontId="11" fillId="5" borderId="24" xfId="1" applyNumberFormat="1" applyFont="1" applyFill="1" applyBorder="1" applyAlignment="1">
      <alignment horizontal="center"/>
    </xf>
    <xf numFmtId="0" fontId="11" fillId="5" borderId="24" xfId="1" applyNumberFormat="1" applyFont="1" applyFill="1" applyBorder="1" applyAlignment="1">
      <alignment horizontal="center"/>
    </xf>
    <xf numFmtId="49" fontId="10" fillId="5" borderId="24" xfId="1" applyNumberFormat="1" applyFont="1" applyFill="1" applyBorder="1" applyAlignment="1">
      <alignment horizontal="center"/>
    </xf>
    <xf numFmtId="165" fontId="10" fillId="3" borderId="2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87"/>
  <sheetViews>
    <sheetView tabSelected="1" view="pageBreakPreview" zoomScale="70" zoomScaleNormal="100" zoomScaleSheetLayoutView="70" workbookViewId="0">
      <selection activeCell="K38" sqref="K38"/>
    </sheetView>
  </sheetViews>
  <sheetFormatPr defaultRowHeight="16.5"/>
  <cols>
    <col min="1" max="1" width="7.140625" style="1" customWidth="1"/>
    <col min="2" max="2" width="34.5703125" style="1" customWidth="1"/>
    <col min="3" max="3" width="5.5703125" style="1" customWidth="1"/>
    <col min="4" max="4" width="16.85546875" style="1" customWidth="1"/>
    <col min="5" max="5" width="9.85546875" style="1" customWidth="1"/>
    <col min="6" max="6" width="18.28515625" style="1" customWidth="1"/>
    <col min="7" max="7" width="16.140625" style="1" customWidth="1"/>
    <col min="8" max="8" width="5.140625" style="1" customWidth="1"/>
    <col min="9" max="9" width="9.140625" style="1" customWidth="1"/>
    <col min="10" max="10" width="26.42578125" customWidth="1"/>
    <col min="11" max="11" width="13.28515625" customWidth="1"/>
    <col min="12" max="12" width="44.42578125" customWidth="1"/>
    <col min="13" max="20" width="7.28515625" customWidth="1"/>
    <col min="27" max="27" width="6.85546875" customWidth="1"/>
  </cols>
  <sheetData>
    <row r="1" spans="1:2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2019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  <c r="AB6" s="32" t="s">
        <v>119</v>
      </c>
    </row>
    <row r="7" spans="1:29" ht="171.75" customHeight="1" thickBo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  <c r="AB7" s="33"/>
    </row>
    <row r="8" spans="1:29" ht="63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  <c r="AB8" s="33"/>
    </row>
    <row r="9" spans="1:29" ht="71.25" customHeight="1" thickBo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  <c r="AB9" s="33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34">
        <v>28</v>
      </c>
    </row>
    <row r="11" spans="1:29" s="13" customFormat="1" ht="42.75" customHeight="1">
      <c r="A11" s="14">
        <v>126</v>
      </c>
      <c r="B11" s="14" t="s">
        <v>43</v>
      </c>
      <c r="C11" s="14" t="s">
        <v>40</v>
      </c>
      <c r="D11" s="14" t="s">
        <v>44</v>
      </c>
      <c r="E11" s="14" t="s">
        <v>45</v>
      </c>
      <c r="F11" s="14" t="s">
        <v>46</v>
      </c>
      <c r="G11" s="14" t="s">
        <v>47</v>
      </c>
      <c r="H11" s="14" t="s">
        <v>48</v>
      </c>
      <c r="I11" s="14">
        <v>4</v>
      </c>
      <c r="J11" s="14" t="s">
        <v>49</v>
      </c>
      <c r="K11" s="14" t="s">
        <v>50</v>
      </c>
      <c r="L11" s="14"/>
      <c r="M11" s="14">
        <v>1</v>
      </c>
      <c r="N11" s="14">
        <v>0</v>
      </c>
      <c r="O11" s="14">
        <v>1</v>
      </c>
      <c r="P11" s="14">
        <v>0</v>
      </c>
      <c r="Q11" s="14">
        <v>0</v>
      </c>
      <c r="R11" s="14">
        <v>0</v>
      </c>
      <c r="S11" s="14">
        <v>0</v>
      </c>
      <c r="T11" s="14">
        <v>1</v>
      </c>
      <c r="U11" s="14">
        <v>0</v>
      </c>
      <c r="V11" s="14">
        <v>140</v>
      </c>
      <c r="W11" s="14"/>
      <c r="X11" s="14" t="s">
        <v>51</v>
      </c>
      <c r="Y11" s="14" t="s">
        <v>52</v>
      </c>
      <c r="Z11" s="14" t="s">
        <v>53</v>
      </c>
      <c r="AA11" s="14">
        <v>0</v>
      </c>
      <c r="AB11" s="35">
        <f t="shared" ref="AB11:AB19" si="0">I11*V11</f>
        <v>560</v>
      </c>
      <c r="AC11" s="12"/>
    </row>
    <row r="12" spans="1:29" s="13" customFormat="1" ht="61.5" customHeight="1">
      <c r="A12" s="14">
        <v>129</v>
      </c>
      <c r="B12" s="14" t="s">
        <v>43</v>
      </c>
      <c r="C12" s="14" t="s">
        <v>40</v>
      </c>
      <c r="D12" s="14" t="s">
        <v>54</v>
      </c>
      <c r="E12" s="14" t="s">
        <v>55</v>
      </c>
      <c r="F12" s="14" t="s">
        <v>56</v>
      </c>
      <c r="G12" s="14" t="s">
        <v>57</v>
      </c>
      <c r="H12" s="14" t="s">
        <v>48</v>
      </c>
      <c r="I12" s="14">
        <v>0.66700000000000004</v>
      </c>
      <c r="J12" s="14" t="s">
        <v>58</v>
      </c>
      <c r="K12" s="14"/>
      <c r="L12" s="14" t="s">
        <v>59</v>
      </c>
      <c r="M12" s="14">
        <v>131</v>
      </c>
      <c r="N12" s="14">
        <v>0</v>
      </c>
      <c r="O12" s="14">
        <v>10</v>
      </c>
      <c r="P12" s="14">
        <v>121</v>
      </c>
      <c r="Q12" s="14">
        <v>0</v>
      </c>
      <c r="R12" s="14">
        <v>0</v>
      </c>
      <c r="S12" s="14">
        <v>0</v>
      </c>
      <c r="T12" s="14">
        <v>131</v>
      </c>
      <c r="U12" s="14">
        <v>0</v>
      </c>
      <c r="V12" s="14">
        <v>2031</v>
      </c>
      <c r="W12" s="14"/>
      <c r="X12" s="14" t="s">
        <v>60</v>
      </c>
      <c r="Y12" s="14" t="s">
        <v>52</v>
      </c>
      <c r="Z12" s="14" t="s">
        <v>53</v>
      </c>
      <c r="AA12" s="14">
        <v>0</v>
      </c>
      <c r="AB12" s="35">
        <f t="shared" si="0"/>
        <v>1354.6770000000001</v>
      </c>
      <c r="AC12" s="12"/>
    </row>
    <row r="13" spans="1:29" s="13" customFormat="1" ht="42.75" customHeight="1">
      <c r="A13" s="14">
        <v>130</v>
      </c>
      <c r="B13" s="14" t="s">
        <v>43</v>
      </c>
      <c r="C13" s="14" t="s">
        <v>40</v>
      </c>
      <c r="D13" s="14" t="s">
        <v>61</v>
      </c>
      <c r="E13" s="14" t="s">
        <v>55</v>
      </c>
      <c r="F13" s="14" t="s">
        <v>62</v>
      </c>
      <c r="G13" s="14" t="s">
        <v>63</v>
      </c>
      <c r="H13" s="14" t="s">
        <v>48</v>
      </c>
      <c r="I13" s="14">
        <v>1.833</v>
      </c>
      <c r="J13" s="14" t="s">
        <v>64</v>
      </c>
      <c r="K13" s="14" t="s">
        <v>65</v>
      </c>
      <c r="L13" s="14" t="s">
        <v>66</v>
      </c>
      <c r="M13" s="14">
        <v>21</v>
      </c>
      <c r="N13" s="14">
        <v>3</v>
      </c>
      <c r="O13" s="14">
        <v>4</v>
      </c>
      <c r="P13" s="14">
        <v>14</v>
      </c>
      <c r="Q13" s="14">
        <v>0</v>
      </c>
      <c r="R13" s="14">
        <v>0</v>
      </c>
      <c r="S13" s="14">
        <v>1</v>
      </c>
      <c r="T13" s="14">
        <v>20</v>
      </c>
      <c r="U13" s="14">
        <v>0</v>
      </c>
      <c r="V13" s="14">
        <v>1331</v>
      </c>
      <c r="W13" s="14"/>
      <c r="X13" s="14" t="s">
        <v>67</v>
      </c>
      <c r="Y13" s="14" t="s">
        <v>52</v>
      </c>
      <c r="Z13" s="14" t="s">
        <v>53</v>
      </c>
      <c r="AA13" s="14">
        <v>0</v>
      </c>
      <c r="AB13" s="35">
        <f t="shared" si="0"/>
        <v>2439.723</v>
      </c>
      <c r="AC13" s="12"/>
    </row>
    <row r="14" spans="1:29" s="13" customFormat="1" ht="42.75" customHeight="1">
      <c r="A14" s="14">
        <v>133</v>
      </c>
      <c r="B14" s="14" t="s">
        <v>43</v>
      </c>
      <c r="C14" s="14" t="s">
        <v>68</v>
      </c>
      <c r="D14" s="14" t="s">
        <v>69</v>
      </c>
      <c r="E14" s="14" t="s">
        <v>41</v>
      </c>
      <c r="F14" s="14" t="s">
        <v>70</v>
      </c>
      <c r="G14" s="14" t="s">
        <v>71</v>
      </c>
      <c r="H14" s="14" t="s">
        <v>48</v>
      </c>
      <c r="I14" s="14">
        <v>1.75</v>
      </c>
      <c r="J14" s="14" t="s">
        <v>72</v>
      </c>
      <c r="K14" s="14" t="s">
        <v>73</v>
      </c>
      <c r="L14" s="14" t="s">
        <v>74</v>
      </c>
      <c r="M14" s="14">
        <v>120</v>
      </c>
      <c r="N14" s="14">
        <v>2</v>
      </c>
      <c r="O14" s="14">
        <v>10</v>
      </c>
      <c r="P14" s="14">
        <v>108</v>
      </c>
      <c r="Q14" s="14">
        <v>0</v>
      </c>
      <c r="R14" s="14">
        <v>0</v>
      </c>
      <c r="S14" s="14">
        <v>10</v>
      </c>
      <c r="T14" s="14">
        <v>110</v>
      </c>
      <c r="U14" s="14">
        <v>0</v>
      </c>
      <c r="V14" s="14">
        <v>881</v>
      </c>
      <c r="W14" s="14"/>
      <c r="X14" s="14" t="s">
        <v>75</v>
      </c>
      <c r="Y14" s="14" t="s">
        <v>76</v>
      </c>
      <c r="Z14" s="14" t="s">
        <v>77</v>
      </c>
      <c r="AA14" s="14">
        <v>1</v>
      </c>
      <c r="AB14" s="35">
        <f t="shared" si="0"/>
        <v>1541.75</v>
      </c>
      <c r="AC14" s="12"/>
    </row>
    <row r="15" spans="1:29" s="13" customFormat="1" ht="42.75" customHeight="1">
      <c r="A15" s="14">
        <v>136</v>
      </c>
      <c r="B15" s="14" t="s">
        <v>39</v>
      </c>
      <c r="C15" s="14" t="s">
        <v>68</v>
      </c>
      <c r="D15" s="14" t="s">
        <v>78</v>
      </c>
      <c r="E15" s="14" t="s">
        <v>41</v>
      </c>
      <c r="F15" s="14" t="s">
        <v>79</v>
      </c>
      <c r="G15" s="14" t="s">
        <v>80</v>
      </c>
      <c r="H15" s="14" t="s">
        <v>48</v>
      </c>
      <c r="I15" s="14">
        <v>1.583</v>
      </c>
      <c r="J15" s="14" t="s">
        <v>81</v>
      </c>
      <c r="K15" s="14"/>
      <c r="L15" s="14"/>
      <c r="M15" s="14">
        <v>179</v>
      </c>
      <c r="N15" s="14">
        <v>0</v>
      </c>
      <c r="O15" s="14">
        <v>0</v>
      </c>
      <c r="P15" s="14">
        <v>179</v>
      </c>
      <c r="Q15" s="14">
        <v>0</v>
      </c>
      <c r="R15" s="14">
        <v>0</v>
      </c>
      <c r="S15" s="14">
        <v>0</v>
      </c>
      <c r="T15" s="14">
        <v>179</v>
      </c>
      <c r="U15" s="14">
        <v>0</v>
      </c>
      <c r="V15" s="14">
        <v>60.21</v>
      </c>
      <c r="W15" s="14"/>
      <c r="X15" s="14" t="s">
        <v>75</v>
      </c>
      <c r="Y15" s="14" t="s">
        <v>82</v>
      </c>
      <c r="Z15" s="14" t="s">
        <v>83</v>
      </c>
      <c r="AA15" s="14">
        <v>0</v>
      </c>
      <c r="AB15" s="35">
        <f t="shared" si="0"/>
        <v>95.312430000000006</v>
      </c>
      <c r="AC15" s="12"/>
    </row>
    <row r="16" spans="1:29" s="13" customFormat="1" ht="42.75" customHeight="1">
      <c r="A16" s="14">
        <v>139</v>
      </c>
      <c r="B16" s="14" t="s">
        <v>39</v>
      </c>
      <c r="C16" s="14" t="s">
        <v>40</v>
      </c>
      <c r="D16" s="14" t="s">
        <v>84</v>
      </c>
      <c r="E16" s="14" t="s">
        <v>45</v>
      </c>
      <c r="F16" s="14" t="s">
        <v>85</v>
      </c>
      <c r="G16" s="14" t="s">
        <v>86</v>
      </c>
      <c r="H16" s="14" t="s">
        <v>48</v>
      </c>
      <c r="I16" s="14">
        <v>2.4169999999999998</v>
      </c>
      <c r="J16" s="14" t="s">
        <v>87</v>
      </c>
      <c r="K16" s="14"/>
      <c r="L16" s="14"/>
      <c r="M16" s="14">
        <v>1</v>
      </c>
      <c r="N16" s="14">
        <v>0</v>
      </c>
      <c r="O16" s="14">
        <v>0</v>
      </c>
      <c r="P16" s="14">
        <v>1</v>
      </c>
      <c r="Q16" s="14">
        <v>0</v>
      </c>
      <c r="R16" s="14">
        <v>0</v>
      </c>
      <c r="S16" s="14">
        <v>0</v>
      </c>
      <c r="T16" s="14">
        <v>1</v>
      </c>
      <c r="U16" s="14">
        <v>0</v>
      </c>
      <c r="V16" s="14">
        <v>10</v>
      </c>
      <c r="W16" s="14"/>
      <c r="X16" s="14" t="s">
        <v>88</v>
      </c>
      <c r="Y16" s="14" t="s">
        <v>89</v>
      </c>
      <c r="Z16" s="14" t="s">
        <v>90</v>
      </c>
      <c r="AA16" s="14">
        <v>0</v>
      </c>
      <c r="AB16" s="35">
        <f t="shared" si="0"/>
        <v>24.169999999999998</v>
      </c>
      <c r="AC16" s="12"/>
    </row>
    <row r="17" spans="1:29" s="13" customFormat="1" ht="42.75" customHeight="1">
      <c r="A17" s="14">
        <v>140</v>
      </c>
      <c r="B17" s="14" t="s">
        <v>43</v>
      </c>
      <c r="C17" s="14" t="s">
        <v>68</v>
      </c>
      <c r="D17" s="14" t="s">
        <v>91</v>
      </c>
      <c r="E17" s="14" t="s">
        <v>41</v>
      </c>
      <c r="F17" s="14" t="s">
        <v>92</v>
      </c>
      <c r="G17" s="14" t="s">
        <v>93</v>
      </c>
      <c r="H17" s="14" t="s">
        <v>48</v>
      </c>
      <c r="I17" s="14">
        <v>3.25</v>
      </c>
      <c r="J17" s="14" t="s">
        <v>94</v>
      </c>
      <c r="K17" s="14" t="s">
        <v>73</v>
      </c>
      <c r="L17" s="14" t="s">
        <v>74</v>
      </c>
      <c r="M17" s="14">
        <v>120</v>
      </c>
      <c r="N17" s="14">
        <v>2</v>
      </c>
      <c r="O17" s="14">
        <v>10</v>
      </c>
      <c r="P17" s="14">
        <v>108</v>
      </c>
      <c r="Q17" s="14">
        <v>0</v>
      </c>
      <c r="R17" s="14">
        <v>0</v>
      </c>
      <c r="S17" s="14">
        <v>10</v>
      </c>
      <c r="T17" s="14">
        <v>110</v>
      </c>
      <c r="U17" s="14">
        <v>0</v>
      </c>
      <c r="V17" s="14">
        <v>881</v>
      </c>
      <c r="W17" s="14"/>
      <c r="X17" s="14" t="s">
        <v>95</v>
      </c>
      <c r="Y17" s="14" t="s">
        <v>76</v>
      </c>
      <c r="Z17" s="14" t="s">
        <v>83</v>
      </c>
      <c r="AA17" s="14">
        <v>1</v>
      </c>
      <c r="AB17" s="35">
        <f t="shared" si="0"/>
        <v>2863.25</v>
      </c>
      <c r="AC17" s="12"/>
    </row>
    <row r="18" spans="1:29" s="13" customFormat="1" ht="42.75" customHeight="1">
      <c r="A18" s="14">
        <v>145</v>
      </c>
      <c r="B18" s="14" t="s">
        <v>39</v>
      </c>
      <c r="C18" s="14" t="s">
        <v>68</v>
      </c>
      <c r="D18" s="14" t="s">
        <v>96</v>
      </c>
      <c r="E18" s="14" t="s">
        <v>41</v>
      </c>
      <c r="F18" s="14" t="s">
        <v>97</v>
      </c>
      <c r="G18" s="14" t="s">
        <v>98</v>
      </c>
      <c r="H18" s="14" t="s">
        <v>48</v>
      </c>
      <c r="I18" s="14">
        <v>16.832999999999998</v>
      </c>
      <c r="J18" s="14" t="s">
        <v>99</v>
      </c>
      <c r="K18" s="14"/>
      <c r="L18" s="14" t="s">
        <v>100</v>
      </c>
      <c r="M18" s="14">
        <v>4</v>
      </c>
      <c r="N18" s="14">
        <v>1</v>
      </c>
      <c r="O18" s="14">
        <v>0</v>
      </c>
      <c r="P18" s="14">
        <v>3</v>
      </c>
      <c r="Q18" s="14">
        <v>0</v>
      </c>
      <c r="R18" s="14">
        <v>0</v>
      </c>
      <c r="S18" s="14">
        <v>0</v>
      </c>
      <c r="T18" s="14">
        <v>4</v>
      </c>
      <c r="U18" s="14">
        <v>0</v>
      </c>
      <c r="V18" s="14">
        <v>66.03</v>
      </c>
      <c r="W18" s="14"/>
      <c r="X18" s="14" t="s">
        <v>101</v>
      </c>
      <c r="Y18" s="14" t="s">
        <v>102</v>
      </c>
      <c r="Z18" s="14" t="s">
        <v>103</v>
      </c>
      <c r="AA18" s="14">
        <v>0</v>
      </c>
      <c r="AB18" s="35">
        <f t="shared" si="0"/>
        <v>1111.48299</v>
      </c>
      <c r="AC18" s="12"/>
    </row>
    <row r="19" spans="1:29" s="13" customFormat="1" ht="42.75" customHeight="1">
      <c r="A19" s="14">
        <v>146</v>
      </c>
      <c r="B19" s="14" t="s">
        <v>39</v>
      </c>
      <c r="C19" s="14" t="s">
        <v>68</v>
      </c>
      <c r="D19" s="14" t="s">
        <v>104</v>
      </c>
      <c r="E19" s="14" t="s">
        <v>41</v>
      </c>
      <c r="F19" s="14" t="s">
        <v>105</v>
      </c>
      <c r="G19" s="14" t="s">
        <v>106</v>
      </c>
      <c r="H19" s="14" t="s">
        <v>48</v>
      </c>
      <c r="I19" s="14">
        <v>10.333</v>
      </c>
      <c r="J19" s="14" t="s">
        <v>107</v>
      </c>
      <c r="K19" s="14"/>
      <c r="L19" s="14"/>
      <c r="M19" s="14">
        <v>1</v>
      </c>
      <c r="N19" s="14">
        <v>0</v>
      </c>
      <c r="O19" s="14">
        <v>0</v>
      </c>
      <c r="P19" s="14">
        <v>1</v>
      </c>
      <c r="Q19" s="14">
        <v>0</v>
      </c>
      <c r="R19" s="14">
        <v>0</v>
      </c>
      <c r="S19" s="14">
        <v>0</v>
      </c>
      <c r="T19" s="14">
        <v>1</v>
      </c>
      <c r="U19" s="14">
        <v>0</v>
      </c>
      <c r="V19" s="14">
        <v>6.02</v>
      </c>
      <c r="W19" s="14"/>
      <c r="X19" s="14" t="s">
        <v>101</v>
      </c>
      <c r="Y19" s="14" t="s">
        <v>102</v>
      </c>
      <c r="Z19" s="14" t="s">
        <v>103</v>
      </c>
      <c r="AA19" s="14">
        <v>0</v>
      </c>
      <c r="AB19" s="35">
        <f t="shared" si="0"/>
        <v>62.204659999999997</v>
      </c>
      <c r="AC19" s="12"/>
    </row>
    <row r="20" spans="1:29" s="45" customFormat="1" ht="18" customHeight="1">
      <c r="A20" s="36" t="s">
        <v>120</v>
      </c>
      <c r="B20" s="36"/>
      <c r="C20" s="36"/>
      <c r="D20" s="36"/>
      <c r="E20" s="36"/>
      <c r="F20" s="36"/>
      <c r="G20" s="37"/>
      <c r="H20" s="38" t="s">
        <v>121</v>
      </c>
      <c r="I20" s="39">
        <f>SUM(I21:I23)</f>
        <v>11.5</v>
      </c>
      <c r="J20" s="40" t="s">
        <v>122</v>
      </c>
      <c r="K20" s="40" t="s">
        <v>122</v>
      </c>
      <c r="L20" s="40" t="s">
        <v>122</v>
      </c>
      <c r="M20" s="41">
        <f t="shared" ref="M20:W20" si="1">SUM(M21:M23)</f>
        <v>393</v>
      </c>
      <c r="N20" s="40">
        <f t="shared" si="1"/>
        <v>7</v>
      </c>
      <c r="O20" s="40">
        <f t="shared" si="1"/>
        <v>35</v>
      </c>
      <c r="P20" s="40">
        <f t="shared" si="1"/>
        <v>351</v>
      </c>
      <c r="Q20" s="40">
        <f t="shared" si="1"/>
        <v>0</v>
      </c>
      <c r="R20" s="40">
        <f t="shared" si="1"/>
        <v>0</v>
      </c>
      <c r="S20" s="40">
        <f t="shared" si="1"/>
        <v>21</v>
      </c>
      <c r="T20" s="40">
        <f t="shared" si="1"/>
        <v>372</v>
      </c>
      <c r="U20" s="40">
        <f t="shared" si="1"/>
        <v>0</v>
      </c>
      <c r="V20" s="42">
        <f t="shared" si="1"/>
        <v>5264</v>
      </c>
      <c r="W20" s="40">
        <f t="shared" si="1"/>
        <v>0</v>
      </c>
      <c r="X20" s="43" t="s">
        <v>122</v>
      </c>
      <c r="Y20" s="43" t="s">
        <v>122</v>
      </c>
      <c r="Z20" s="43" t="s">
        <v>122</v>
      </c>
      <c r="AA20" s="40" t="s">
        <v>123</v>
      </c>
      <c r="AB20" s="44">
        <f>SUM(AB21:AB23)</f>
        <v>8759.4</v>
      </c>
    </row>
    <row r="21" spans="1:29" s="45" customFormat="1" ht="18" hidden="1" customHeight="1">
      <c r="A21" s="46" t="s">
        <v>124</v>
      </c>
      <c r="B21" s="46"/>
      <c r="C21" s="46"/>
      <c r="D21" s="46"/>
      <c r="E21" s="46"/>
      <c r="F21" s="46"/>
      <c r="G21" s="47"/>
      <c r="H21" s="38" t="s">
        <v>42</v>
      </c>
      <c r="I21" s="48" t="s">
        <v>122</v>
      </c>
      <c r="J21" s="49" t="s">
        <v>122</v>
      </c>
      <c r="K21" s="49" t="s">
        <v>122</v>
      </c>
      <c r="L21" s="49" t="s">
        <v>122</v>
      </c>
      <c r="M21" s="49" t="s">
        <v>122</v>
      </c>
      <c r="N21" s="49" t="s">
        <v>122</v>
      </c>
      <c r="O21" s="49" t="s">
        <v>122</v>
      </c>
      <c r="P21" s="49" t="s">
        <v>122</v>
      </c>
      <c r="Q21" s="49" t="s">
        <v>122</v>
      </c>
      <c r="R21" s="49" t="s">
        <v>122</v>
      </c>
      <c r="S21" s="49" t="s">
        <v>122</v>
      </c>
      <c r="T21" s="49" t="s">
        <v>122</v>
      </c>
      <c r="U21" s="49" t="s">
        <v>122</v>
      </c>
      <c r="V21" s="49" t="s">
        <v>122</v>
      </c>
      <c r="W21" s="49" t="s">
        <v>122</v>
      </c>
      <c r="X21" s="49" t="s">
        <v>122</v>
      </c>
      <c r="Y21" s="49" t="s">
        <v>122</v>
      </c>
      <c r="Z21" s="49" t="s">
        <v>122</v>
      </c>
      <c r="AA21" s="49" t="s">
        <v>122</v>
      </c>
      <c r="AB21" s="49" t="s">
        <v>122</v>
      </c>
    </row>
    <row r="22" spans="1:29" s="45" customFormat="1" ht="18" hidden="1" customHeight="1">
      <c r="A22" s="50" t="s">
        <v>125</v>
      </c>
      <c r="B22" s="50"/>
      <c r="C22" s="50"/>
      <c r="D22" s="50"/>
      <c r="E22" s="50"/>
      <c r="F22" s="50"/>
      <c r="G22" s="51"/>
      <c r="H22" s="52" t="s">
        <v>126</v>
      </c>
      <c r="I22" s="53" t="s">
        <v>122</v>
      </c>
      <c r="J22" s="54" t="s">
        <v>122</v>
      </c>
      <c r="K22" s="54" t="s">
        <v>122</v>
      </c>
      <c r="L22" s="54" t="s">
        <v>122</v>
      </c>
      <c r="M22" s="54" t="s">
        <v>122</v>
      </c>
      <c r="N22" s="54" t="s">
        <v>122</v>
      </c>
      <c r="O22" s="54" t="s">
        <v>122</v>
      </c>
      <c r="P22" s="54" t="s">
        <v>122</v>
      </c>
      <c r="Q22" s="54" t="s">
        <v>122</v>
      </c>
      <c r="R22" s="54" t="s">
        <v>122</v>
      </c>
      <c r="S22" s="54" t="s">
        <v>122</v>
      </c>
      <c r="T22" s="54" t="s">
        <v>122</v>
      </c>
      <c r="U22" s="54" t="s">
        <v>122</v>
      </c>
      <c r="V22" s="54" t="s">
        <v>122</v>
      </c>
      <c r="W22" s="54" t="s">
        <v>122</v>
      </c>
      <c r="X22" s="54" t="s">
        <v>122</v>
      </c>
      <c r="Y22" s="54" t="s">
        <v>122</v>
      </c>
      <c r="Z22" s="54" t="s">
        <v>122</v>
      </c>
      <c r="AA22" s="54" t="s">
        <v>122</v>
      </c>
      <c r="AB22" s="54" t="s">
        <v>122</v>
      </c>
    </row>
    <row r="23" spans="1:29" s="45" customFormat="1" ht="18" customHeight="1">
      <c r="A23" s="46" t="s">
        <v>127</v>
      </c>
      <c r="B23" s="46"/>
      <c r="C23" s="46"/>
      <c r="D23" s="46"/>
      <c r="E23" s="46"/>
      <c r="F23" s="46"/>
      <c r="G23" s="47"/>
      <c r="H23" s="38" t="s">
        <v>48</v>
      </c>
      <c r="I23" s="48">
        <f>I24+I11+I12+I13</f>
        <v>11.5</v>
      </c>
      <c r="J23" s="49" t="s">
        <v>122</v>
      </c>
      <c r="K23" s="49" t="s">
        <v>122</v>
      </c>
      <c r="L23" s="49" t="s">
        <v>122</v>
      </c>
      <c r="M23" s="55">
        <f t="shared" ref="M23:V23" si="2">M24+M11+M12+M13</f>
        <v>393</v>
      </c>
      <c r="N23" s="55">
        <f t="shared" si="2"/>
        <v>7</v>
      </c>
      <c r="O23" s="55">
        <f t="shared" si="2"/>
        <v>35</v>
      </c>
      <c r="P23" s="55">
        <f t="shared" si="2"/>
        <v>351</v>
      </c>
      <c r="Q23" s="55">
        <f t="shared" si="2"/>
        <v>0</v>
      </c>
      <c r="R23" s="55">
        <f t="shared" si="2"/>
        <v>0</v>
      </c>
      <c r="S23" s="55">
        <f t="shared" si="2"/>
        <v>21</v>
      </c>
      <c r="T23" s="55">
        <f t="shared" si="2"/>
        <v>372</v>
      </c>
      <c r="U23" s="55">
        <f t="shared" si="2"/>
        <v>0</v>
      </c>
      <c r="V23" s="93">
        <f t="shared" si="2"/>
        <v>5264</v>
      </c>
      <c r="W23" s="55">
        <v>0</v>
      </c>
      <c r="X23" s="57" t="s">
        <v>122</v>
      </c>
      <c r="Y23" s="57" t="s">
        <v>122</v>
      </c>
      <c r="Z23" s="57" t="s">
        <v>122</v>
      </c>
      <c r="AA23" s="49" t="s">
        <v>123</v>
      </c>
      <c r="AB23" s="56">
        <f>AB24+AB11+AB12+AB13</f>
        <v>8759.4</v>
      </c>
    </row>
    <row r="24" spans="1:29" s="45" customFormat="1" ht="18" customHeight="1">
      <c r="A24" s="46" t="s">
        <v>128</v>
      </c>
      <c r="B24" s="46"/>
      <c r="C24" s="46"/>
      <c r="D24" s="46"/>
      <c r="E24" s="46"/>
      <c r="F24" s="46"/>
      <c r="G24" s="47"/>
      <c r="H24" s="38" t="s">
        <v>129</v>
      </c>
      <c r="I24" s="48">
        <f>I14+I17</f>
        <v>5</v>
      </c>
      <c r="J24" s="49" t="s">
        <v>122</v>
      </c>
      <c r="K24" s="49" t="s">
        <v>122</v>
      </c>
      <c r="L24" s="49" t="s">
        <v>122</v>
      </c>
      <c r="M24" s="55">
        <f t="shared" ref="M24:V24" si="3">M14+M17</f>
        <v>240</v>
      </c>
      <c r="N24" s="55">
        <f t="shared" si="3"/>
        <v>4</v>
      </c>
      <c r="O24" s="55">
        <f t="shared" si="3"/>
        <v>20</v>
      </c>
      <c r="P24" s="55">
        <f t="shared" si="3"/>
        <v>216</v>
      </c>
      <c r="Q24" s="55">
        <f t="shared" si="3"/>
        <v>0</v>
      </c>
      <c r="R24" s="55">
        <f t="shared" si="3"/>
        <v>0</v>
      </c>
      <c r="S24" s="55">
        <f t="shared" si="3"/>
        <v>20</v>
      </c>
      <c r="T24" s="55">
        <f t="shared" si="3"/>
        <v>220</v>
      </c>
      <c r="U24" s="55">
        <f t="shared" si="3"/>
        <v>0</v>
      </c>
      <c r="V24" s="93">
        <f t="shared" si="3"/>
        <v>1762</v>
      </c>
      <c r="W24" s="55">
        <v>0</v>
      </c>
      <c r="X24" s="57" t="s">
        <v>122</v>
      </c>
      <c r="Y24" s="57" t="s">
        <v>122</v>
      </c>
      <c r="Z24" s="57" t="s">
        <v>122</v>
      </c>
      <c r="AA24" s="49" t="s">
        <v>130</v>
      </c>
      <c r="AB24" s="56">
        <f>AB14+AB17</f>
        <v>4405</v>
      </c>
    </row>
    <row r="25" spans="1:29" s="45" customFormat="1" ht="18" customHeight="1">
      <c r="A25" s="58" t="s">
        <v>131</v>
      </c>
      <c r="B25" s="58"/>
      <c r="C25" s="58"/>
      <c r="D25" s="58"/>
      <c r="E25" s="58"/>
      <c r="F25" s="58"/>
      <c r="G25" s="59"/>
      <c r="H25" s="60" t="s">
        <v>121</v>
      </c>
      <c r="I25" s="61">
        <f>SUM(I26:I28)</f>
        <v>31.165999999999997</v>
      </c>
      <c r="J25" s="62" t="s">
        <v>122</v>
      </c>
      <c r="K25" s="62" t="s">
        <v>122</v>
      </c>
      <c r="L25" s="62" t="s">
        <v>122</v>
      </c>
      <c r="M25" s="63">
        <f t="shared" ref="M25:W25" si="4">SUM(M26:M28)</f>
        <v>185</v>
      </c>
      <c r="N25" s="63">
        <f t="shared" si="4"/>
        <v>1</v>
      </c>
      <c r="O25" s="63">
        <f t="shared" si="4"/>
        <v>0</v>
      </c>
      <c r="P25" s="63">
        <f t="shared" si="4"/>
        <v>184</v>
      </c>
      <c r="Q25" s="63">
        <f t="shared" si="4"/>
        <v>0</v>
      </c>
      <c r="R25" s="63">
        <f t="shared" si="4"/>
        <v>0</v>
      </c>
      <c r="S25" s="63">
        <f t="shared" si="4"/>
        <v>0</v>
      </c>
      <c r="T25" s="63">
        <f t="shared" si="4"/>
        <v>185</v>
      </c>
      <c r="U25" s="63">
        <f t="shared" si="4"/>
        <v>0</v>
      </c>
      <c r="V25" s="64">
        <f t="shared" si="4"/>
        <v>142.26000000000002</v>
      </c>
      <c r="W25" s="63">
        <f t="shared" si="4"/>
        <v>0</v>
      </c>
      <c r="X25" s="65" t="s">
        <v>122</v>
      </c>
      <c r="Y25" s="65" t="s">
        <v>122</v>
      </c>
      <c r="Z25" s="65" t="s">
        <v>122</v>
      </c>
      <c r="AA25" s="62" t="s">
        <v>123</v>
      </c>
      <c r="AB25" s="64">
        <f>SUM(AB26:AB28)</f>
        <v>1293.1700800000001</v>
      </c>
    </row>
    <row r="26" spans="1:29" s="45" customFormat="1" ht="18" hidden="1" customHeight="1">
      <c r="A26" s="66" t="s">
        <v>124</v>
      </c>
      <c r="B26" s="66"/>
      <c r="C26" s="66"/>
      <c r="D26" s="66"/>
      <c r="E26" s="66"/>
      <c r="F26" s="66"/>
      <c r="G26" s="67"/>
      <c r="H26" s="60" t="s">
        <v>42</v>
      </c>
      <c r="I26" s="68" t="s">
        <v>122</v>
      </c>
      <c r="J26" s="69" t="s">
        <v>122</v>
      </c>
      <c r="K26" s="69" t="s">
        <v>122</v>
      </c>
      <c r="L26" s="69" t="s">
        <v>122</v>
      </c>
      <c r="M26" s="69" t="s">
        <v>122</v>
      </c>
      <c r="N26" s="69" t="s">
        <v>122</v>
      </c>
      <c r="O26" s="69" t="s">
        <v>122</v>
      </c>
      <c r="P26" s="69" t="s">
        <v>122</v>
      </c>
      <c r="Q26" s="69" t="s">
        <v>122</v>
      </c>
      <c r="R26" s="69" t="s">
        <v>122</v>
      </c>
      <c r="S26" s="69" t="s">
        <v>122</v>
      </c>
      <c r="T26" s="69" t="s">
        <v>122</v>
      </c>
      <c r="U26" s="69" t="s">
        <v>122</v>
      </c>
      <c r="V26" s="69" t="s">
        <v>122</v>
      </c>
      <c r="W26" s="69" t="s">
        <v>122</v>
      </c>
      <c r="X26" s="69" t="s">
        <v>122</v>
      </c>
      <c r="Y26" s="69" t="s">
        <v>122</v>
      </c>
      <c r="Z26" s="69" t="s">
        <v>122</v>
      </c>
      <c r="AA26" s="69" t="s">
        <v>122</v>
      </c>
      <c r="AB26" s="69" t="s">
        <v>122</v>
      </c>
    </row>
    <row r="27" spans="1:29" s="45" customFormat="1" ht="18" hidden="1" customHeight="1">
      <c r="A27" s="70" t="s">
        <v>125</v>
      </c>
      <c r="B27" s="70"/>
      <c r="C27" s="70"/>
      <c r="D27" s="70"/>
      <c r="E27" s="70"/>
      <c r="F27" s="70"/>
      <c r="G27" s="71"/>
      <c r="H27" s="72" t="s">
        <v>126</v>
      </c>
      <c r="I27" s="73" t="s">
        <v>122</v>
      </c>
      <c r="J27" s="74" t="s">
        <v>122</v>
      </c>
      <c r="K27" s="74" t="s">
        <v>122</v>
      </c>
      <c r="L27" s="74" t="s">
        <v>122</v>
      </c>
      <c r="M27" s="74" t="s">
        <v>122</v>
      </c>
      <c r="N27" s="74" t="s">
        <v>122</v>
      </c>
      <c r="O27" s="74" t="s">
        <v>122</v>
      </c>
      <c r="P27" s="74" t="s">
        <v>122</v>
      </c>
      <c r="Q27" s="74" t="s">
        <v>122</v>
      </c>
      <c r="R27" s="74" t="s">
        <v>122</v>
      </c>
      <c r="S27" s="74" t="s">
        <v>122</v>
      </c>
      <c r="T27" s="74" t="s">
        <v>122</v>
      </c>
      <c r="U27" s="74" t="s">
        <v>122</v>
      </c>
      <c r="V27" s="74" t="s">
        <v>122</v>
      </c>
      <c r="W27" s="74" t="s">
        <v>122</v>
      </c>
      <c r="X27" s="74" t="s">
        <v>122</v>
      </c>
      <c r="Y27" s="74" t="s">
        <v>122</v>
      </c>
      <c r="Z27" s="74" t="s">
        <v>122</v>
      </c>
      <c r="AA27" s="74" t="s">
        <v>122</v>
      </c>
      <c r="AB27" s="74" t="s">
        <v>122</v>
      </c>
    </row>
    <row r="28" spans="1:29" s="45" customFormat="1" ht="18" customHeight="1">
      <c r="A28" s="66" t="s">
        <v>127</v>
      </c>
      <c r="B28" s="66"/>
      <c r="C28" s="66"/>
      <c r="D28" s="66"/>
      <c r="E28" s="66"/>
      <c r="F28" s="66"/>
      <c r="G28" s="66"/>
      <c r="H28" s="60" t="s">
        <v>48</v>
      </c>
      <c r="I28" s="68">
        <f>I15+I16+I18+I19</f>
        <v>31.165999999999997</v>
      </c>
      <c r="J28" s="69" t="s">
        <v>122</v>
      </c>
      <c r="K28" s="69" t="s">
        <v>122</v>
      </c>
      <c r="L28" s="69" t="s">
        <v>122</v>
      </c>
      <c r="M28" s="75">
        <f t="shared" ref="M28:W28" si="5">M15+M16+M18+M19</f>
        <v>185</v>
      </c>
      <c r="N28" s="75">
        <f t="shared" si="5"/>
        <v>1</v>
      </c>
      <c r="O28" s="75">
        <f t="shared" si="5"/>
        <v>0</v>
      </c>
      <c r="P28" s="75">
        <f t="shared" si="5"/>
        <v>184</v>
      </c>
      <c r="Q28" s="75">
        <f t="shared" si="5"/>
        <v>0</v>
      </c>
      <c r="R28" s="75">
        <f t="shared" si="5"/>
        <v>0</v>
      </c>
      <c r="S28" s="75">
        <f t="shared" si="5"/>
        <v>0</v>
      </c>
      <c r="T28" s="75">
        <f t="shared" si="5"/>
        <v>185</v>
      </c>
      <c r="U28" s="75">
        <f t="shared" si="5"/>
        <v>0</v>
      </c>
      <c r="V28" s="76">
        <f t="shared" si="5"/>
        <v>142.26000000000002</v>
      </c>
      <c r="W28" s="75">
        <f t="shared" si="5"/>
        <v>0</v>
      </c>
      <c r="X28" s="77" t="s">
        <v>122</v>
      </c>
      <c r="Y28" s="77" t="s">
        <v>122</v>
      </c>
      <c r="Z28" s="77" t="s">
        <v>122</v>
      </c>
      <c r="AA28" s="69" t="s">
        <v>123</v>
      </c>
      <c r="AB28" s="76">
        <f>AB15+AB16+AB18+AB19</f>
        <v>1293.1700800000001</v>
      </c>
    </row>
    <row r="29" spans="1:29" s="45" customFormat="1" ht="18" customHeight="1">
      <c r="A29" s="66" t="s">
        <v>128</v>
      </c>
      <c r="B29" s="66"/>
      <c r="C29" s="66"/>
      <c r="D29" s="66"/>
      <c r="E29" s="66"/>
      <c r="F29" s="66"/>
      <c r="G29" s="66"/>
      <c r="H29" s="60" t="s">
        <v>129</v>
      </c>
      <c r="I29" s="68">
        <v>0</v>
      </c>
      <c r="J29" s="69" t="s">
        <v>122</v>
      </c>
      <c r="K29" s="69" t="s">
        <v>122</v>
      </c>
      <c r="L29" s="69" t="s">
        <v>122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>
        <v>0</v>
      </c>
      <c r="S29" s="75">
        <v>0</v>
      </c>
      <c r="T29" s="75">
        <v>0</v>
      </c>
      <c r="U29" s="75">
        <v>0</v>
      </c>
      <c r="V29" s="76">
        <v>0</v>
      </c>
      <c r="W29" s="75">
        <v>0</v>
      </c>
      <c r="X29" s="77" t="s">
        <v>122</v>
      </c>
      <c r="Y29" s="77" t="s">
        <v>122</v>
      </c>
      <c r="Z29" s="77" t="s">
        <v>122</v>
      </c>
      <c r="AA29" s="69" t="s">
        <v>130</v>
      </c>
      <c r="AB29" s="76">
        <v>0</v>
      </c>
    </row>
    <row r="30" spans="1:29" s="45" customFormat="1" ht="18" customHeight="1">
      <c r="A30" s="78" t="s">
        <v>132</v>
      </c>
      <c r="B30" s="78"/>
      <c r="C30" s="78"/>
      <c r="D30" s="78"/>
      <c r="E30" s="78"/>
      <c r="F30" s="78"/>
      <c r="G30" s="78"/>
      <c r="H30" s="79" t="s">
        <v>121</v>
      </c>
      <c r="I30" s="80">
        <f>I20+I25</f>
        <v>42.665999999999997</v>
      </c>
      <c r="J30" s="81" t="s">
        <v>122</v>
      </c>
      <c r="K30" s="81" t="s">
        <v>122</v>
      </c>
      <c r="L30" s="81" t="s">
        <v>122</v>
      </c>
      <c r="M30" s="82">
        <f t="shared" ref="M30:W30" si="6">M20+M25</f>
        <v>578</v>
      </c>
      <c r="N30" s="82">
        <f t="shared" si="6"/>
        <v>8</v>
      </c>
      <c r="O30" s="82">
        <f t="shared" si="6"/>
        <v>35</v>
      </c>
      <c r="P30" s="82">
        <f t="shared" si="6"/>
        <v>535</v>
      </c>
      <c r="Q30" s="82">
        <f t="shared" si="6"/>
        <v>0</v>
      </c>
      <c r="R30" s="82">
        <f t="shared" si="6"/>
        <v>0</v>
      </c>
      <c r="S30" s="82">
        <f t="shared" si="6"/>
        <v>21</v>
      </c>
      <c r="T30" s="82">
        <f t="shared" si="6"/>
        <v>557</v>
      </c>
      <c r="U30" s="82">
        <f t="shared" si="6"/>
        <v>0</v>
      </c>
      <c r="V30" s="83">
        <f t="shared" si="6"/>
        <v>5406.26</v>
      </c>
      <c r="W30" s="82">
        <f t="shared" si="6"/>
        <v>0</v>
      </c>
      <c r="X30" s="84" t="s">
        <v>122</v>
      </c>
      <c r="Y30" s="84" t="s">
        <v>122</v>
      </c>
      <c r="Z30" s="84" t="s">
        <v>122</v>
      </c>
      <c r="AA30" s="81" t="s">
        <v>123</v>
      </c>
      <c r="AB30" s="83">
        <f>AB20+AB25</f>
        <v>10052.57008</v>
      </c>
    </row>
    <row r="31" spans="1:29" s="45" customFormat="1" ht="18" hidden="1" customHeight="1">
      <c r="A31" s="85" t="s">
        <v>124</v>
      </c>
      <c r="B31" s="85"/>
      <c r="C31" s="85"/>
      <c r="D31" s="85"/>
      <c r="E31" s="85"/>
      <c r="F31" s="85"/>
      <c r="G31" s="85"/>
      <c r="H31" s="79" t="s">
        <v>42</v>
      </c>
      <c r="I31" s="86" t="s">
        <v>122</v>
      </c>
      <c r="J31" s="87" t="s">
        <v>122</v>
      </c>
      <c r="K31" s="87" t="s">
        <v>122</v>
      </c>
      <c r="L31" s="87" t="s">
        <v>122</v>
      </c>
      <c r="M31" s="87" t="s">
        <v>122</v>
      </c>
      <c r="N31" s="87" t="s">
        <v>122</v>
      </c>
      <c r="O31" s="87" t="s">
        <v>122</v>
      </c>
      <c r="P31" s="87" t="s">
        <v>122</v>
      </c>
      <c r="Q31" s="87" t="s">
        <v>122</v>
      </c>
      <c r="R31" s="87" t="s">
        <v>122</v>
      </c>
      <c r="S31" s="87" t="s">
        <v>122</v>
      </c>
      <c r="T31" s="87" t="s">
        <v>122</v>
      </c>
      <c r="U31" s="87" t="s">
        <v>122</v>
      </c>
      <c r="V31" s="87" t="s">
        <v>122</v>
      </c>
      <c r="W31" s="87" t="s">
        <v>122</v>
      </c>
      <c r="X31" s="87" t="s">
        <v>122</v>
      </c>
      <c r="Y31" s="87" t="s">
        <v>122</v>
      </c>
      <c r="Z31" s="87" t="s">
        <v>122</v>
      </c>
      <c r="AA31" s="87" t="s">
        <v>122</v>
      </c>
      <c r="AB31" s="87" t="s">
        <v>122</v>
      </c>
    </row>
    <row r="32" spans="1:29" s="45" customFormat="1" ht="18" hidden="1" customHeight="1">
      <c r="A32" s="88" t="s">
        <v>125</v>
      </c>
      <c r="B32" s="88"/>
      <c r="C32" s="88"/>
      <c r="D32" s="88"/>
      <c r="E32" s="88"/>
      <c r="F32" s="88"/>
      <c r="G32" s="88"/>
      <c r="H32" s="89" t="s">
        <v>126</v>
      </c>
      <c r="I32" s="90" t="s">
        <v>122</v>
      </c>
      <c r="J32" s="91" t="s">
        <v>122</v>
      </c>
      <c r="K32" s="91" t="s">
        <v>122</v>
      </c>
      <c r="L32" s="91" t="s">
        <v>122</v>
      </c>
      <c r="M32" s="91" t="s">
        <v>122</v>
      </c>
      <c r="N32" s="91" t="s">
        <v>122</v>
      </c>
      <c r="O32" s="91" t="s">
        <v>122</v>
      </c>
      <c r="P32" s="91" t="s">
        <v>122</v>
      </c>
      <c r="Q32" s="91" t="s">
        <v>122</v>
      </c>
      <c r="R32" s="91" t="s">
        <v>122</v>
      </c>
      <c r="S32" s="91" t="s">
        <v>122</v>
      </c>
      <c r="T32" s="91" t="s">
        <v>122</v>
      </c>
      <c r="U32" s="91" t="s">
        <v>122</v>
      </c>
      <c r="V32" s="91" t="s">
        <v>122</v>
      </c>
      <c r="W32" s="91" t="s">
        <v>122</v>
      </c>
      <c r="X32" s="91" t="s">
        <v>122</v>
      </c>
      <c r="Y32" s="91" t="s">
        <v>122</v>
      </c>
      <c r="Z32" s="91" t="s">
        <v>122</v>
      </c>
      <c r="AA32" s="91" t="s">
        <v>122</v>
      </c>
      <c r="AB32" s="91" t="s">
        <v>122</v>
      </c>
    </row>
    <row r="33" spans="1:28" s="45" customFormat="1" ht="18" customHeight="1">
      <c r="A33" s="85" t="s">
        <v>127</v>
      </c>
      <c r="B33" s="85"/>
      <c r="C33" s="85"/>
      <c r="D33" s="85"/>
      <c r="E33" s="85"/>
      <c r="F33" s="85"/>
      <c r="G33" s="85"/>
      <c r="H33" s="79" t="s">
        <v>48</v>
      </c>
      <c r="I33" s="80">
        <f>I23+I28</f>
        <v>42.665999999999997</v>
      </c>
      <c r="J33" s="87" t="s">
        <v>122</v>
      </c>
      <c r="K33" s="87" t="s">
        <v>122</v>
      </c>
      <c r="L33" s="87" t="s">
        <v>122</v>
      </c>
      <c r="M33" s="82">
        <f t="shared" ref="M33:W34" si="7">M23+M28</f>
        <v>578</v>
      </c>
      <c r="N33" s="82">
        <f t="shared" si="7"/>
        <v>8</v>
      </c>
      <c r="O33" s="82">
        <f t="shared" si="7"/>
        <v>35</v>
      </c>
      <c r="P33" s="82">
        <f t="shared" si="7"/>
        <v>535</v>
      </c>
      <c r="Q33" s="82">
        <f t="shared" si="7"/>
        <v>0</v>
      </c>
      <c r="R33" s="82">
        <f t="shared" si="7"/>
        <v>0</v>
      </c>
      <c r="S33" s="82">
        <f t="shared" si="7"/>
        <v>21</v>
      </c>
      <c r="T33" s="82">
        <f t="shared" si="7"/>
        <v>557</v>
      </c>
      <c r="U33" s="82">
        <f t="shared" si="7"/>
        <v>0</v>
      </c>
      <c r="V33" s="83">
        <f t="shared" si="7"/>
        <v>5406.26</v>
      </c>
      <c r="W33" s="82">
        <f t="shared" si="7"/>
        <v>0</v>
      </c>
      <c r="X33" s="92" t="s">
        <v>122</v>
      </c>
      <c r="Y33" s="92" t="s">
        <v>122</v>
      </c>
      <c r="Z33" s="92" t="s">
        <v>122</v>
      </c>
      <c r="AA33" s="87" t="s">
        <v>123</v>
      </c>
      <c r="AB33" s="83">
        <f>AB23+AB28</f>
        <v>10052.57008</v>
      </c>
    </row>
    <row r="34" spans="1:28" s="45" customFormat="1" ht="18" customHeight="1">
      <c r="A34" s="85" t="s">
        <v>128</v>
      </c>
      <c r="B34" s="85"/>
      <c r="C34" s="85"/>
      <c r="D34" s="85"/>
      <c r="E34" s="85"/>
      <c r="F34" s="85"/>
      <c r="G34" s="85"/>
      <c r="H34" s="79" t="s">
        <v>129</v>
      </c>
      <c r="I34" s="80">
        <f>I24+I29</f>
        <v>5</v>
      </c>
      <c r="J34" s="87" t="s">
        <v>122</v>
      </c>
      <c r="K34" s="87" t="s">
        <v>122</v>
      </c>
      <c r="L34" s="87" t="s">
        <v>122</v>
      </c>
      <c r="M34" s="82">
        <f t="shared" si="7"/>
        <v>240</v>
      </c>
      <c r="N34" s="82">
        <f t="shared" si="7"/>
        <v>4</v>
      </c>
      <c r="O34" s="82">
        <f t="shared" si="7"/>
        <v>20</v>
      </c>
      <c r="P34" s="82">
        <f t="shared" si="7"/>
        <v>216</v>
      </c>
      <c r="Q34" s="82">
        <f t="shared" si="7"/>
        <v>0</v>
      </c>
      <c r="R34" s="82">
        <f t="shared" si="7"/>
        <v>0</v>
      </c>
      <c r="S34" s="82">
        <f t="shared" si="7"/>
        <v>20</v>
      </c>
      <c r="T34" s="82">
        <f t="shared" si="7"/>
        <v>220</v>
      </c>
      <c r="U34" s="82">
        <f t="shared" si="7"/>
        <v>0</v>
      </c>
      <c r="V34" s="83">
        <f t="shared" si="7"/>
        <v>1762</v>
      </c>
      <c r="W34" s="82">
        <f t="shared" si="7"/>
        <v>0</v>
      </c>
      <c r="X34" s="92" t="s">
        <v>122</v>
      </c>
      <c r="Y34" s="92" t="s">
        <v>122</v>
      </c>
      <c r="Z34" s="92" t="s">
        <v>122</v>
      </c>
      <c r="AA34" s="87" t="s">
        <v>130</v>
      </c>
      <c r="AB34" s="83">
        <f>AB24+AB29</f>
        <v>4405</v>
      </c>
    </row>
    <row r="35" spans="1:28" s="45" customFormat="1"/>
    <row r="36" spans="1:28" s="13" customFormat="1"/>
    <row r="37" spans="1:28" s="13" customFormat="1"/>
    <row r="38" spans="1:28" s="13" customFormat="1"/>
    <row r="39" spans="1:28" s="13" customFormat="1"/>
    <row r="40" spans="1:28" s="13" customFormat="1"/>
    <row r="41" spans="1:28" s="13" customFormat="1"/>
    <row r="42" spans="1:28" s="13" customFormat="1"/>
    <row r="43" spans="1:28" s="13" customFormat="1"/>
    <row r="44" spans="1:28" s="13" customFormat="1"/>
    <row r="45" spans="1:28" s="13" customFormat="1"/>
    <row r="46" spans="1:28" s="13" customFormat="1"/>
    <row r="47" spans="1:28" s="13" customFormat="1"/>
    <row r="48" spans="1:2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34:G34"/>
    <mergeCell ref="A29:G29"/>
    <mergeCell ref="A30:G30"/>
    <mergeCell ref="A31:G31"/>
    <mergeCell ref="A32:G32"/>
    <mergeCell ref="A33:G33"/>
    <mergeCell ref="A24:G24"/>
    <mergeCell ref="A25:G25"/>
    <mergeCell ref="A26:G26"/>
    <mergeCell ref="A27:G27"/>
    <mergeCell ref="A28:G28"/>
    <mergeCell ref="AB6:AB9"/>
    <mergeCell ref="A20:G20"/>
    <mergeCell ref="A21:G21"/>
    <mergeCell ref="A22:G22"/>
    <mergeCell ref="A23:G2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108</v>
      </c>
    </row>
    <row r="3" spans="2:2">
      <c r="B3" t="s">
        <v>109</v>
      </c>
    </row>
    <row r="4" spans="2:2">
      <c r="B4" t="s">
        <v>110</v>
      </c>
    </row>
    <row r="5" spans="2:2">
      <c r="B5" t="s">
        <v>111</v>
      </c>
    </row>
    <row r="6" spans="2:2">
      <c r="B6" t="s">
        <v>112</v>
      </c>
    </row>
    <row r="7" spans="2:2">
      <c r="B7" t="s">
        <v>113</v>
      </c>
    </row>
    <row r="8" spans="2:2">
      <c r="B8" t="s">
        <v>114</v>
      </c>
    </row>
    <row r="9" spans="2:2">
      <c r="B9" t="s">
        <v>1</v>
      </c>
    </row>
    <row r="10" spans="2:2">
      <c r="B10" t="s">
        <v>115</v>
      </c>
    </row>
    <row r="11" spans="2:2">
      <c r="B11" t="s">
        <v>116</v>
      </c>
    </row>
    <row r="12" spans="2:2">
      <c r="B12" t="s">
        <v>117</v>
      </c>
    </row>
    <row r="13" spans="2:2">
      <c r="B13" t="s">
        <v>118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2019-09-10T13:22:43Z</cp:lastPrinted>
  <dcterms:created xsi:type="dcterms:W3CDTF">2017-02-13T15:22:59Z</dcterms:created>
  <dcterms:modified xsi:type="dcterms:W3CDTF">2019-09-10T13:31:12Z</dcterms:modified>
  <cp:category/>
</cp:coreProperties>
</file>