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Отчет!$A$13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Отчет!$A$1:$AA$15</definedName>
  </definedNames>
  <calcPr calcId="125725"/>
</workbook>
</file>

<file path=xl/calcChain.xml><?xml version="1.0" encoding="utf-8"?>
<calcChain xmlns="http://schemas.openxmlformats.org/spreadsheetml/2006/main">
  <c r="AB24" i="1"/>
  <c r="W24"/>
  <c r="W29" s="1"/>
  <c r="V24"/>
  <c r="U24"/>
  <c r="T24"/>
  <c r="S24"/>
  <c r="S21" s="1"/>
  <c r="R24"/>
  <c r="R21" s="1"/>
  <c r="Q24"/>
  <c r="P24"/>
  <c r="O24"/>
  <c r="N24"/>
  <c r="M24"/>
  <c r="I24"/>
  <c r="AB20"/>
  <c r="AB19" s="1"/>
  <c r="V20"/>
  <c r="U20"/>
  <c r="U19" s="1"/>
  <c r="T20"/>
  <c r="T19" s="1"/>
  <c r="S20"/>
  <c r="R20"/>
  <c r="Q20"/>
  <c r="Q19" s="1"/>
  <c r="Q16" s="1"/>
  <c r="P20"/>
  <c r="P19" s="1"/>
  <c r="O20"/>
  <c r="N20"/>
  <c r="M20"/>
  <c r="M19" s="1"/>
  <c r="M16" s="1"/>
  <c r="V19"/>
  <c r="S19"/>
  <c r="R19"/>
  <c r="O19"/>
  <c r="N19"/>
  <c r="I19"/>
  <c r="I20"/>
  <c r="AB11"/>
  <c r="AB12"/>
  <c r="AB13"/>
  <c r="AB14"/>
  <c r="AB15"/>
  <c r="W30"/>
  <c r="U21"/>
  <c r="Q21"/>
  <c r="O21"/>
  <c r="N21"/>
  <c r="M21"/>
  <c r="V21"/>
  <c r="W16"/>
  <c r="O30" l="1"/>
  <c r="S30"/>
  <c r="W21"/>
  <c r="W26" s="1"/>
  <c r="I30"/>
  <c r="P30"/>
  <c r="T30"/>
  <c r="AB21"/>
  <c r="I16"/>
  <c r="T16"/>
  <c r="M30"/>
  <c r="Q30"/>
  <c r="U30"/>
  <c r="V29"/>
  <c r="P16"/>
  <c r="U16"/>
  <c r="U26" s="1"/>
  <c r="N30"/>
  <c r="R30"/>
  <c r="V30"/>
  <c r="R29"/>
  <c r="O29"/>
  <c r="S29"/>
  <c r="N29"/>
  <c r="M26"/>
  <c r="Q26"/>
  <c r="T21"/>
  <c r="M29"/>
  <c r="Q29"/>
  <c r="U29"/>
  <c r="I21"/>
  <c r="I29"/>
  <c r="P21"/>
  <c r="N16"/>
  <c r="N26" s="1"/>
  <c r="R16"/>
  <c r="R26" s="1"/>
  <c r="V16"/>
  <c r="V26" s="1"/>
  <c r="T26" l="1"/>
  <c r="I26"/>
  <c r="S16"/>
  <c r="S26" s="1"/>
  <c r="AB30"/>
  <c r="P26"/>
  <c r="P29"/>
  <c r="T29"/>
  <c r="O16"/>
  <c r="O26" s="1"/>
  <c r="AB29"/>
  <c r="AB16"/>
  <c r="AB26" s="1"/>
</calcChain>
</file>

<file path=xl/sharedStrings.xml><?xml version="1.0" encoding="utf-8"?>
<sst xmlns="http://schemas.openxmlformats.org/spreadsheetml/2006/main" count="320" uniqueCount="103">
  <si>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</si>
  <si>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июнь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</si>
  <si>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</si>
  <si>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</si>
  <si>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</si>
  <si>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</si>
  <si>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</si>
  <si>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</si>
  <si>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</si>
  <si>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</si>
  <si>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</si>
  <si>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</si>
  <si>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</si>
  <si>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</si>
  <si>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</si>
  <si>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</si>
  <si>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</si>
  <si>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</si>
  <si>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</si>
  <si>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</si>
  <si>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</si>
  <si>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</si>
  <si>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</si>
  <si>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</si>
  <si>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</si>
  <si>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</si>
  <si>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</si>
  <si>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</si>
  <si>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</si>
  <si>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</si>
  <si>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</si>
  <si>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</si>
  <si>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</si>
  <si>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</si>
  <si>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</si>
  <si>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</si>
  <si>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</si>
  <si>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</si>
  <si>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</si>
  <si>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</si>
  <si>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ТП</t>
  </si>
  <si>
    <t>0.38</t>
  </si>
  <si>
    <t>П</t>
  </si>
  <si>
    <t>КЛ</t>
  </si>
  <si>
    <t>КЛ-15/9</t>
  </si>
  <si>
    <t>10,45 2019.06.04</t>
  </si>
  <si>
    <t>13,45 2019.06.04</t>
  </si>
  <si>
    <t>В</t>
  </si>
  <si>
    <t>КЛ 0,4 кВ Л-15/9</t>
  </si>
  <si>
    <t>б/н от 04.06.2019</t>
  </si>
  <si>
    <t>3.4.8.5</t>
  </si>
  <si>
    <t>4.12</t>
  </si>
  <si>
    <t>10 (10.5)</t>
  </si>
  <si>
    <t>Л-2/11</t>
  </si>
  <si>
    <t>14,55 2019.06.07</t>
  </si>
  <si>
    <t>15,40 2019.06.07</t>
  </si>
  <si>
    <t>КЛ 0,4 кВ Л-2/11</t>
  </si>
  <si>
    <t>б/н от 07.06.2019</t>
  </si>
  <si>
    <t>3.4.9.3</t>
  </si>
  <si>
    <t>4.21</t>
  </si>
  <si>
    <t>АО "Мурманэнергосбыт" Филиал "Ковдорская электросеть"</t>
  </si>
  <si>
    <t>ТП-42, РУ-0,4 кВ, ф.13</t>
  </si>
  <si>
    <t>19,25 2019.06.07</t>
  </si>
  <si>
    <t>15,25 2019.06.08</t>
  </si>
  <si>
    <t>4.13</t>
  </si>
  <si>
    <t>6 (6.3)</t>
  </si>
  <si>
    <t>Кв 102 - оп.12 Л-1</t>
  </si>
  <si>
    <t>15,45 2019.06.15</t>
  </si>
  <si>
    <t>16,30 2019.06.17</t>
  </si>
  <si>
    <t>ТП 10 кВ ТП-102</t>
  </si>
  <si>
    <t>б/н от 15.06.2019</t>
  </si>
  <si>
    <t>3.4.14</t>
  </si>
  <si>
    <t>4.16</t>
  </si>
  <si>
    <t>ТП-64, РУ-6 кВ яч.5</t>
  </si>
  <si>
    <t>07,15 2019.06.19</t>
  </si>
  <si>
    <t>11,15 2019.06.19</t>
  </si>
  <si>
    <t>ТП 6 кВ ТП-64, РУ-6 кВ, яч.5, ТП 6 кВ КТП-18, ТП 6 кВ КТП-20</t>
  </si>
  <si>
    <t>б/н от 19.06.2019</t>
  </si>
  <si>
    <t>январь</t>
  </si>
  <si>
    <t>февраль</t>
  </si>
  <si>
    <t xml:space="preserve">март </t>
  </si>
  <si>
    <t>апрель</t>
  </si>
  <si>
    <t>май</t>
  </si>
  <si>
    <t>июль</t>
  </si>
  <si>
    <t>август</t>
  </si>
  <si>
    <t>сентябрь</t>
  </si>
  <si>
    <t>октябрь</t>
  </si>
  <si>
    <t>ноябрь</t>
  </si>
  <si>
    <t>декабрь</t>
  </si>
  <si>
    <t>Объем недоотпущенной 
электроэнергии, кВт*час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</si>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</sst>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3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b/>
      <sz val="8"/>
      <color indexed="8"/>
      <name val="Arial Narrow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0"/>
  </cellStyleXfs>
  <cellXfs count="94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2" borderId="17" xfId="0" applyFill="1" applyBorder="1" applyAlignment="1" applyProtection="1">
      <alignment horizontal="center" vertical="center" textRotation="90" wrapText="1"/>
    </xf>
    <xf numFmtId="0" fontId="0" fillId="2" borderId="18" xfId="0" applyFill="1" applyBorder="1" applyAlignment="1" applyProtection="1">
      <alignment horizontal="center" vertical="center" textRotation="90" wrapText="1"/>
    </xf>
    <xf numFmtId="0" fontId="6" fillId="2" borderId="19" xfId="0" applyFont="1" applyFill="1" applyBorder="1" applyAlignment="1" applyProtection="1">
      <alignment vertical="top" wrapText="1"/>
    </xf>
    <xf numFmtId="0" fontId="0" fillId="2" borderId="20" xfId="0" applyFill="1" applyBorder="1" applyAlignment="1" applyProtection="1">
      <alignment horizontal="left" vertical="top" wrapText="1"/>
    </xf>
    <xf numFmtId="49" fontId="8" fillId="3" borderId="21" xfId="1" applyNumberFormat="1" applyFont="1" applyFill="1" applyBorder="1" applyAlignment="1">
      <alignment horizontal="left" vertical="center" wrapText="1"/>
    </xf>
    <xf numFmtId="49" fontId="8" fillId="3" borderId="22" xfId="1" applyNumberFormat="1" applyFont="1" applyFill="1" applyBorder="1" applyAlignment="1">
      <alignment horizontal="left" vertical="center" wrapText="1"/>
    </xf>
    <xf numFmtId="0" fontId="8" fillId="3" borderId="23" xfId="1" applyFont="1" applyFill="1" applyBorder="1" applyAlignment="1">
      <alignment horizontal="center" vertical="center"/>
    </xf>
    <xf numFmtId="164" fontId="8" fillId="3" borderId="24" xfId="1" applyNumberFormat="1" applyFont="1" applyFill="1" applyBorder="1" applyAlignment="1">
      <alignment horizontal="center"/>
    </xf>
    <xf numFmtId="0" fontId="8" fillId="3" borderId="24" xfId="1" applyNumberFormat="1" applyFont="1" applyFill="1" applyBorder="1" applyAlignment="1">
      <alignment horizontal="center"/>
    </xf>
    <xf numFmtId="1" fontId="8" fillId="3" borderId="24" xfId="1" applyNumberFormat="1" applyFont="1" applyFill="1" applyBorder="1" applyAlignment="1">
      <alignment horizontal="center"/>
    </xf>
    <xf numFmtId="165" fontId="8" fillId="3" borderId="24" xfId="1" applyNumberFormat="1" applyFont="1" applyFill="1" applyBorder="1" applyAlignment="1">
      <alignment horizontal="center"/>
    </xf>
    <xf numFmtId="49" fontId="8" fillId="3" borderId="24" xfId="1" applyNumberFormat="1" applyFont="1" applyFill="1" applyBorder="1" applyAlignment="1">
      <alignment horizontal="center"/>
    </xf>
    <xf numFmtId="2" fontId="8" fillId="3" borderId="24" xfId="1" applyNumberFormat="1" applyFont="1" applyFill="1" applyBorder="1" applyAlignment="1">
      <alignment horizontal="center"/>
    </xf>
    <xf numFmtId="0" fontId="9" fillId="2" borderId="0" xfId="0" applyFont="1" applyFill="1" applyAlignment="1" applyProtection="1">
      <alignment horizontal="left" vertical="top" wrapText="1"/>
    </xf>
    <xf numFmtId="49" fontId="10" fillId="3" borderId="21" xfId="1" applyNumberFormat="1" applyFont="1" applyFill="1" applyBorder="1" applyAlignment="1">
      <alignment horizontal="left" vertical="center" wrapText="1"/>
    </xf>
    <xf numFmtId="49" fontId="10" fillId="3" borderId="22" xfId="1" applyNumberFormat="1" applyFont="1" applyFill="1" applyBorder="1" applyAlignment="1">
      <alignment horizontal="left" vertical="center" wrapText="1"/>
    </xf>
    <xf numFmtId="164" fontId="10" fillId="3" borderId="24" xfId="1" applyNumberFormat="1" applyFont="1" applyFill="1" applyBorder="1" applyAlignment="1">
      <alignment horizontal="center"/>
    </xf>
    <xf numFmtId="0" fontId="10" fillId="3" borderId="24" xfId="1" applyNumberFormat="1" applyFont="1" applyFill="1" applyBorder="1" applyAlignment="1">
      <alignment horizontal="center"/>
    </xf>
    <xf numFmtId="49" fontId="11" fillId="3" borderId="21" xfId="1" applyNumberFormat="1" applyFont="1" applyFill="1" applyBorder="1" applyAlignment="1">
      <alignment horizontal="left" vertical="center" wrapText="1"/>
    </xf>
    <xf numFmtId="49" fontId="11" fillId="3" borderId="22" xfId="1" applyNumberFormat="1" applyFont="1" applyFill="1" applyBorder="1" applyAlignment="1">
      <alignment horizontal="left" vertical="center" wrapText="1"/>
    </xf>
    <xf numFmtId="0" fontId="12" fillId="3" borderId="23" xfId="1" applyFont="1" applyFill="1" applyBorder="1" applyAlignment="1">
      <alignment horizontal="center" vertical="center"/>
    </xf>
    <xf numFmtId="164" fontId="11" fillId="3" borderId="24" xfId="1" applyNumberFormat="1" applyFont="1" applyFill="1" applyBorder="1" applyAlignment="1">
      <alignment horizontal="center"/>
    </xf>
    <xf numFmtId="0" fontId="11" fillId="3" borderId="24" xfId="1" applyNumberFormat="1" applyFont="1" applyFill="1" applyBorder="1" applyAlignment="1">
      <alignment horizontal="center"/>
    </xf>
    <xf numFmtId="1" fontId="10" fillId="3" borderId="24" xfId="1" applyNumberFormat="1" applyFont="1" applyFill="1" applyBorder="1" applyAlignment="1">
      <alignment horizontal="center"/>
    </xf>
    <xf numFmtId="2" fontId="10" fillId="3" borderId="24" xfId="1" applyNumberFormat="1" applyFont="1" applyFill="1" applyBorder="1" applyAlignment="1">
      <alignment horizontal="center"/>
    </xf>
    <xf numFmtId="49" fontId="10" fillId="3" borderId="24" xfId="1" applyNumberFormat="1" applyFont="1" applyFill="1" applyBorder="1" applyAlignment="1">
      <alignment horizontal="center"/>
    </xf>
    <xf numFmtId="49" fontId="8" fillId="4" borderId="21" xfId="1" applyNumberFormat="1" applyFont="1" applyFill="1" applyBorder="1" applyAlignment="1">
      <alignment horizontal="left" vertical="center" wrapText="1"/>
    </xf>
    <xf numFmtId="49" fontId="8" fillId="4" borderId="22" xfId="1" applyNumberFormat="1" applyFont="1" applyFill="1" applyBorder="1" applyAlignment="1">
      <alignment horizontal="left" vertical="center" wrapText="1"/>
    </xf>
    <xf numFmtId="0" fontId="8" fillId="4" borderId="23" xfId="1" applyFont="1" applyFill="1" applyBorder="1" applyAlignment="1">
      <alignment horizontal="center" vertical="center"/>
    </xf>
    <xf numFmtId="164" fontId="8" fillId="4" borderId="24" xfId="1" applyNumberFormat="1" applyFont="1" applyFill="1" applyBorder="1" applyAlignment="1">
      <alignment horizontal="center"/>
    </xf>
    <xf numFmtId="0" fontId="8" fillId="4" borderId="24" xfId="1" applyNumberFormat="1" applyFont="1" applyFill="1" applyBorder="1" applyAlignment="1">
      <alignment horizontal="center"/>
    </xf>
    <xf numFmtId="1" fontId="8" fillId="4" borderId="24" xfId="1" applyNumberFormat="1" applyFont="1" applyFill="1" applyBorder="1" applyAlignment="1">
      <alignment horizontal="center"/>
    </xf>
    <xf numFmtId="2" fontId="8" fillId="4" borderId="24" xfId="1" applyNumberFormat="1" applyFont="1" applyFill="1" applyBorder="1" applyAlignment="1">
      <alignment horizontal="center"/>
    </xf>
    <xf numFmtId="49" fontId="8" fillId="4" borderId="24" xfId="1" applyNumberFormat="1" applyFont="1" applyFill="1" applyBorder="1" applyAlignment="1">
      <alignment horizontal="center"/>
    </xf>
    <xf numFmtId="49" fontId="10" fillId="4" borderId="21" xfId="1" applyNumberFormat="1" applyFont="1" applyFill="1" applyBorder="1" applyAlignment="1">
      <alignment horizontal="left" vertical="center" wrapText="1"/>
    </xf>
    <xf numFmtId="49" fontId="10" fillId="4" borderId="22" xfId="1" applyNumberFormat="1" applyFont="1" applyFill="1" applyBorder="1" applyAlignment="1">
      <alignment horizontal="left" vertical="center" wrapText="1"/>
    </xf>
    <xf numFmtId="164" fontId="10" fillId="4" borderId="24" xfId="1" applyNumberFormat="1" applyFont="1" applyFill="1" applyBorder="1" applyAlignment="1">
      <alignment horizontal="center"/>
    </xf>
    <xf numFmtId="0" fontId="10" fillId="4" borderId="24" xfId="1" applyNumberFormat="1" applyFont="1" applyFill="1" applyBorder="1" applyAlignment="1">
      <alignment horizontal="center"/>
    </xf>
    <xf numFmtId="49" fontId="11" fillId="4" borderId="21" xfId="1" applyNumberFormat="1" applyFont="1" applyFill="1" applyBorder="1" applyAlignment="1">
      <alignment horizontal="left" vertical="center" wrapText="1"/>
    </xf>
    <xf numFmtId="49" fontId="11" fillId="4" borderId="22" xfId="1" applyNumberFormat="1" applyFont="1" applyFill="1" applyBorder="1" applyAlignment="1">
      <alignment horizontal="left" vertical="center" wrapText="1"/>
    </xf>
    <xf numFmtId="0" fontId="12" fillId="4" borderId="23" xfId="1" applyFont="1" applyFill="1" applyBorder="1" applyAlignment="1">
      <alignment horizontal="center" vertical="center"/>
    </xf>
    <xf numFmtId="164" fontId="11" fillId="4" borderId="24" xfId="1" applyNumberFormat="1" applyFont="1" applyFill="1" applyBorder="1" applyAlignment="1">
      <alignment horizontal="center"/>
    </xf>
    <xf numFmtId="0" fontId="11" fillId="4" borderId="24" xfId="1" applyNumberFormat="1" applyFont="1" applyFill="1" applyBorder="1" applyAlignment="1">
      <alignment horizontal="center"/>
    </xf>
    <xf numFmtId="1" fontId="10" fillId="4" borderId="24" xfId="1" applyNumberFormat="1" applyFont="1" applyFill="1" applyBorder="1" applyAlignment="1">
      <alignment horizontal="center"/>
    </xf>
    <xf numFmtId="49" fontId="10" fillId="4" borderId="24" xfId="1" applyNumberFormat="1" applyFont="1" applyFill="1" applyBorder="1" applyAlignment="1">
      <alignment horizontal="center"/>
    </xf>
    <xf numFmtId="49" fontId="8" fillId="5" borderId="21" xfId="1" applyNumberFormat="1" applyFont="1" applyFill="1" applyBorder="1" applyAlignment="1">
      <alignment horizontal="left" vertical="center" wrapText="1"/>
    </xf>
    <xf numFmtId="0" fontId="8" fillId="5" borderId="23" xfId="1" applyFont="1" applyFill="1" applyBorder="1" applyAlignment="1">
      <alignment horizontal="center" vertical="center"/>
    </xf>
    <xf numFmtId="164" fontId="8" fillId="5" borderId="24" xfId="1" applyNumberFormat="1" applyFont="1" applyFill="1" applyBorder="1" applyAlignment="1">
      <alignment horizontal="center"/>
    </xf>
    <xf numFmtId="0" fontId="8" fillId="5" borderId="24" xfId="1" applyNumberFormat="1" applyFont="1" applyFill="1" applyBorder="1" applyAlignment="1">
      <alignment horizontal="center"/>
    </xf>
    <xf numFmtId="1" fontId="8" fillId="5" borderId="24" xfId="1" applyNumberFormat="1" applyFont="1" applyFill="1" applyBorder="1" applyAlignment="1">
      <alignment horizontal="center"/>
    </xf>
    <xf numFmtId="2" fontId="8" fillId="5" borderId="24" xfId="1" applyNumberFormat="1" applyFont="1" applyFill="1" applyBorder="1" applyAlignment="1">
      <alignment horizontal="center"/>
    </xf>
    <xf numFmtId="49" fontId="8" fillId="5" borderId="24" xfId="1" applyNumberFormat="1" applyFont="1" applyFill="1" applyBorder="1" applyAlignment="1">
      <alignment horizontal="center"/>
    </xf>
    <xf numFmtId="49" fontId="10" fillId="5" borderId="21" xfId="1" applyNumberFormat="1" applyFont="1" applyFill="1" applyBorder="1" applyAlignment="1">
      <alignment horizontal="left" vertical="center" wrapText="1"/>
    </xf>
    <xf numFmtId="164" fontId="10" fillId="5" borderId="24" xfId="1" applyNumberFormat="1" applyFont="1" applyFill="1" applyBorder="1" applyAlignment="1">
      <alignment horizontal="center"/>
    </xf>
    <xf numFmtId="0" fontId="10" fillId="5" borderId="24" xfId="1" applyNumberFormat="1" applyFont="1" applyFill="1" applyBorder="1" applyAlignment="1">
      <alignment horizontal="center"/>
    </xf>
    <xf numFmtId="49" fontId="11" fillId="5" borderId="21" xfId="1" applyNumberFormat="1" applyFont="1" applyFill="1" applyBorder="1" applyAlignment="1">
      <alignment horizontal="left" vertical="center" wrapText="1"/>
    </xf>
    <xf numFmtId="0" fontId="12" fillId="5" borderId="23" xfId="1" applyFont="1" applyFill="1" applyBorder="1" applyAlignment="1">
      <alignment horizontal="center" vertical="center"/>
    </xf>
    <xf numFmtId="164" fontId="11" fillId="5" borderId="24" xfId="1" applyNumberFormat="1" applyFont="1" applyFill="1" applyBorder="1" applyAlignment="1">
      <alignment horizontal="center"/>
    </xf>
    <xf numFmtId="0" fontId="11" fillId="5" borderId="24" xfId="1" applyNumberFormat="1" applyFont="1" applyFill="1" applyBorder="1" applyAlignment="1">
      <alignment horizontal="center"/>
    </xf>
    <xf numFmtId="49" fontId="10" fillId="5" borderId="24" xfId="1" applyNumberFormat="1" applyFont="1" applyFill="1" applyBorder="1" applyAlignment="1">
      <alignment horizontal="center"/>
    </xf>
    <xf numFmtId="165" fontId="10" fillId="3" borderId="24" xfId="1" applyNumberFormat="1" applyFont="1" applyFill="1" applyBorder="1" applyAlignment="1">
      <alignment horizontal="center"/>
    </xf>
    <xf numFmtId="2" fontId="10" fillId="4" borderId="2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76"/>
  <sheetViews>
    <sheetView tabSelected="1" zoomScale="80" zoomScaleNormal="80" workbookViewId="0">
      <selection activeCell="V38" sqref="V38"/>
    </sheetView>
  </sheetViews>
  <sheetFormatPr defaultRowHeight="16.5"/>
  <cols>
    <col min="1" max="1" width="5.140625" style="1" customWidth="1"/>
    <col min="2" max="2" width="45" style="1" customWidth="1"/>
    <col min="3" max="3" width="4.28515625" style="1" customWidth="1"/>
    <col min="4" max="5" width="9.140625" style="1" customWidth="1"/>
    <col min="6" max="6" width="18.28515625" style="1" customWidth="1"/>
    <col min="7" max="7" width="16.140625" style="1" customWidth="1"/>
    <col min="8" max="8" width="2.85546875" style="1" customWidth="1"/>
    <col min="9" max="9" width="9.140625" style="1" customWidth="1"/>
    <col min="10" max="10" width="11.140625" customWidth="1"/>
    <col min="27" max="27" width="5.7109375" customWidth="1"/>
    <col min="28" max="28" width="10.7109375" customWidth="1"/>
  </cols>
  <sheetData>
    <row r="1" spans="1:2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2019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7" t="s">
        <v>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16" t="s">
        <v>6</v>
      </c>
      <c r="B6" s="17"/>
      <c r="C6" s="17"/>
      <c r="D6" s="17"/>
      <c r="E6" s="17"/>
      <c r="F6" s="17"/>
      <c r="G6" s="17"/>
      <c r="H6" s="17"/>
      <c r="I6" s="18"/>
      <c r="J6" s="17" t="s">
        <v>7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  <c r="W6" s="19" t="s">
        <v>8</v>
      </c>
      <c r="X6" s="21" t="s">
        <v>9</v>
      </c>
      <c r="Y6" s="22"/>
      <c r="Z6" s="23"/>
      <c r="AA6" s="29" t="s">
        <v>10</v>
      </c>
      <c r="AB6" s="32" t="s">
        <v>89</v>
      </c>
    </row>
    <row r="7" spans="1:29" ht="171.75" customHeight="1" thickBot="1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19" t="s">
        <v>17</v>
      </c>
      <c r="H7" s="19" t="s">
        <v>18</v>
      </c>
      <c r="I7" s="19" t="s">
        <v>19</v>
      </c>
      <c r="J7" s="29" t="s">
        <v>20</v>
      </c>
      <c r="K7" s="19" t="s">
        <v>21</v>
      </c>
      <c r="L7" s="19" t="s">
        <v>22</v>
      </c>
      <c r="M7" s="16" t="s">
        <v>23</v>
      </c>
      <c r="N7" s="17"/>
      <c r="O7" s="17"/>
      <c r="P7" s="17"/>
      <c r="Q7" s="17"/>
      <c r="R7" s="17"/>
      <c r="S7" s="17"/>
      <c r="T7" s="17"/>
      <c r="U7" s="18"/>
      <c r="V7" s="19" t="s">
        <v>24</v>
      </c>
      <c r="W7" s="20"/>
      <c r="X7" s="24"/>
      <c r="Y7" s="25"/>
      <c r="Z7" s="26"/>
      <c r="AA7" s="30"/>
      <c r="AB7" s="33"/>
    </row>
    <row r="8" spans="1:29" ht="63.75" customHeight="1" thickBot="1">
      <c r="A8" s="20"/>
      <c r="B8" s="20"/>
      <c r="C8" s="20"/>
      <c r="D8" s="20"/>
      <c r="E8" s="20"/>
      <c r="F8" s="20"/>
      <c r="G8" s="20"/>
      <c r="H8" s="20"/>
      <c r="I8" s="20"/>
      <c r="J8" s="30"/>
      <c r="K8" s="20"/>
      <c r="L8" s="20"/>
      <c r="M8" s="19" t="s">
        <v>25</v>
      </c>
      <c r="N8" s="16" t="s">
        <v>26</v>
      </c>
      <c r="O8" s="17"/>
      <c r="P8" s="18"/>
      <c r="Q8" s="16" t="s">
        <v>27</v>
      </c>
      <c r="R8" s="17"/>
      <c r="S8" s="17"/>
      <c r="T8" s="18"/>
      <c r="U8" s="19" t="s">
        <v>28</v>
      </c>
      <c r="V8" s="20"/>
      <c r="W8" s="20"/>
      <c r="X8" s="19" t="s">
        <v>29</v>
      </c>
      <c r="Y8" s="19" t="s">
        <v>30</v>
      </c>
      <c r="Z8" s="19" t="s">
        <v>31</v>
      </c>
      <c r="AA8" s="30"/>
      <c r="AB8" s="33"/>
    </row>
    <row r="9" spans="1:29" ht="71.25" customHeight="1" thickBot="1">
      <c r="A9" s="20"/>
      <c r="B9" s="20"/>
      <c r="C9" s="20"/>
      <c r="D9" s="20"/>
      <c r="E9" s="20"/>
      <c r="F9" s="20"/>
      <c r="G9" s="20"/>
      <c r="H9" s="20"/>
      <c r="I9" s="20"/>
      <c r="J9" s="30"/>
      <c r="K9" s="20"/>
      <c r="L9" s="20"/>
      <c r="M9" s="2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0"/>
      <c r="V9" s="20"/>
      <c r="W9" s="20"/>
      <c r="X9" s="20"/>
      <c r="Y9" s="20"/>
      <c r="Z9" s="20"/>
      <c r="AA9" s="30"/>
      <c r="AB9" s="33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34">
        <v>28</v>
      </c>
    </row>
    <row r="11" spans="1:29" s="13" customFormat="1" ht="45.75" customHeight="1">
      <c r="A11" s="14">
        <v>84</v>
      </c>
      <c r="B11" s="14" t="s">
        <v>39</v>
      </c>
      <c r="C11" s="14" t="s">
        <v>43</v>
      </c>
      <c r="D11" s="14" t="s">
        <v>44</v>
      </c>
      <c r="E11" s="14" t="s">
        <v>41</v>
      </c>
      <c r="F11" s="14" t="s">
        <v>45</v>
      </c>
      <c r="G11" s="14" t="s">
        <v>46</v>
      </c>
      <c r="H11" s="14" t="s">
        <v>47</v>
      </c>
      <c r="I11" s="14">
        <v>3</v>
      </c>
      <c r="J11" s="14" t="s">
        <v>48</v>
      </c>
      <c r="K11" s="14"/>
      <c r="L11" s="14"/>
      <c r="M11" s="14">
        <v>2</v>
      </c>
      <c r="N11" s="14">
        <v>0</v>
      </c>
      <c r="O11" s="14">
        <v>0</v>
      </c>
      <c r="P11" s="14">
        <v>2</v>
      </c>
      <c r="Q11" s="14">
        <v>0</v>
      </c>
      <c r="R11" s="14">
        <v>0</v>
      </c>
      <c r="S11" s="14">
        <v>0</v>
      </c>
      <c r="T11" s="14">
        <v>2</v>
      </c>
      <c r="U11" s="14">
        <v>0</v>
      </c>
      <c r="V11" s="14">
        <v>5.19</v>
      </c>
      <c r="W11" s="14"/>
      <c r="X11" s="14" t="s">
        <v>49</v>
      </c>
      <c r="Y11" s="14" t="s">
        <v>50</v>
      </c>
      <c r="Z11" s="14" t="s">
        <v>51</v>
      </c>
      <c r="AA11" s="14">
        <v>0</v>
      </c>
      <c r="AB11" s="35">
        <f t="shared" ref="AB11:AB15" si="0">I11*V11</f>
        <v>15.57</v>
      </c>
      <c r="AC11" s="12"/>
    </row>
    <row r="12" spans="1:29" s="13" customFormat="1" ht="46.5" customHeight="1">
      <c r="A12" s="14">
        <v>89</v>
      </c>
      <c r="B12" s="14" t="s">
        <v>39</v>
      </c>
      <c r="C12" s="14" t="s">
        <v>43</v>
      </c>
      <c r="D12" s="14" t="s">
        <v>53</v>
      </c>
      <c r="E12" s="14" t="s">
        <v>41</v>
      </c>
      <c r="F12" s="14" t="s">
        <v>54</v>
      </c>
      <c r="G12" s="14" t="s">
        <v>55</v>
      </c>
      <c r="H12" s="14" t="s">
        <v>47</v>
      </c>
      <c r="I12" s="14">
        <v>0.75</v>
      </c>
      <c r="J12" s="14" t="s">
        <v>56</v>
      </c>
      <c r="K12" s="14"/>
      <c r="L12" s="14"/>
      <c r="M12" s="14">
        <v>1</v>
      </c>
      <c r="N12" s="14">
        <v>0</v>
      </c>
      <c r="O12" s="14">
        <v>0</v>
      </c>
      <c r="P12" s="14">
        <v>1</v>
      </c>
      <c r="Q12" s="14">
        <v>0</v>
      </c>
      <c r="R12" s="14">
        <v>0</v>
      </c>
      <c r="S12" s="14">
        <v>0</v>
      </c>
      <c r="T12" s="14">
        <v>1</v>
      </c>
      <c r="U12" s="14">
        <v>0</v>
      </c>
      <c r="V12" s="14">
        <v>31.97</v>
      </c>
      <c r="W12" s="14"/>
      <c r="X12" s="14" t="s">
        <v>57</v>
      </c>
      <c r="Y12" s="14" t="s">
        <v>58</v>
      </c>
      <c r="Z12" s="14" t="s">
        <v>59</v>
      </c>
      <c r="AA12" s="14">
        <v>0</v>
      </c>
      <c r="AB12" s="35">
        <f t="shared" si="0"/>
        <v>23.977499999999999</v>
      </c>
      <c r="AC12" s="12"/>
    </row>
    <row r="13" spans="1:29" s="13" customFormat="1" ht="46.5" customHeight="1">
      <c r="A13" s="14">
        <v>90</v>
      </c>
      <c r="B13" s="14" t="s">
        <v>60</v>
      </c>
      <c r="C13" s="14" t="s">
        <v>43</v>
      </c>
      <c r="D13" s="14" t="s">
        <v>61</v>
      </c>
      <c r="E13" s="14" t="s">
        <v>41</v>
      </c>
      <c r="F13" s="14" t="s">
        <v>62</v>
      </c>
      <c r="G13" s="14" t="s">
        <v>63</v>
      </c>
      <c r="H13" s="14" t="s">
        <v>47</v>
      </c>
      <c r="I13" s="14">
        <v>20</v>
      </c>
      <c r="J13" s="14" t="s">
        <v>61</v>
      </c>
      <c r="K13" s="14"/>
      <c r="L13" s="14"/>
      <c r="M13" s="14">
        <v>1</v>
      </c>
      <c r="N13" s="14">
        <v>0</v>
      </c>
      <c r="O13" s="14">
        <v>0</v>
      </c>
      <c r="P13" s="14">
        <v>1</v>
      </c>
      <c r="Q13" s="14">
        <v>0</v>
      </c>
      <c r="R13" s="14">
        <v>0</v>
      </c>
      <c r="S13" s="14">
        <v>0</v>
      </c>
      <c r="T13" s="14">
        <v>1</v>
      </c>
      <c r="U13" s="14">
        <v>0</v>
      </c>
      <c r="V13" s="14">
        <v>130</v>
      </c>
      <c r="W13" s="14"/>
      <c r="X13" s="14" t="s">
        <v>57</v>
      </c>
      <c r="Y13" s="14" t="s">
        <v>58</v>
      </c>
      <c r="Z13" s="14" t="s">
        <v>64</v>
      </c>
      <c r="AA13" s="14">
        <v>1</v>
      </c>
      <c r="AB13" s="35">
        <f t="shared" si="0"/>
        <v>2600</v>
      </c>
      <c r="AC13" s="12"/>
    </row>
    <row r="14" spans="1:29" s="13" customFormat="1" ht="46.5" customHeight="1">
      <c r="A14" s="14">
        <v>101</v>
      </c>
      <c r="B14" s="14" t="s">
        <v>60</v>
      </c>
      <c r="C14" s="14" t="s">
        <v>43</v>
      </c>
      <c r="D14" s="14" t="s">
        <v>66</v>
      </c>
      <c r="E14" s="14" t="s">
        <v>52</v>
      </c>
      <c r="F14" s="14" t="s">
        <v>67</v>
      </c>
      <c r="G14" s="14" t="s">
        <v>68</v>
      </c>
      <c r="H14" s="14" t="s">
        <v>47</v>
      </c>
      <c r="I14" s="14">
        <v>48.75</v>
      </c>
      <c r="J14" s="14" t="s">
        <v>69</v>
      </c>
      <c r="K14" s="14"/>
      <c r="L14" s="14"/>
      <c r="M14" s="14">
        <v>52</v>
      </c>
      <c r="N14" s="14">
        <v>0</v>
      </c>
      <c r="O14" s="14">
        <v>0</v>
      </c>
      <c r="P14" s="14">
        <v>52</v>
      </c>
      <c r="Q14" s="14">
        <v>0</v>
      </c>
      <c r="R14" s="14">
        <v>0</v>
      </c>
      <c r="S14" s="14">
        <v>0</v>
      </c>
      <c r="T14" s="14">
        <v>52</v>
      </c>
      <c r="U14" s="14">
        <v>0</v>
      </c>
      <c r="V14" s="14">
        <v>569</v>
      </c>
      <c r="W14" s="14"/>
      <c r="X14" s="14" t="s">
        <v>70</v>
      </c>
      <c r="Y14" s="14" t="s">
        <v>71</v>
      </c>
      <c r="Z14" s="14" t="s">
        <v>72</v>
      </c>
      <c r="AA14" s="14">
        <v>1</v>
      </c>
      <c r="AB14" s="35">
        <f t="shared" si="0"/>
        <v>27738.75</v>
      </c>
      <c r="AC14" s="12"/>
    </row>
    <row r="15" spans="1:29" s="13" customFormat="1" ht="90">
      <c r="A15" s="14">
        <v>103</v>
      </c>
      <c r="B15" s="14" t="s">
        <v>60</v>
      </c>
      <c r="C15" s="14" t="s">
        <v>40</v>
      </c>
      <c r="D15" s="14" t="s">
        <v>73</v>
      </c>
      <c r="E15" s="14" t="s">
        <v>65</v>
      </c>
      <c r="F15" s="14" t="s">
        <v>74</v>
      </c>
      <c r="G15" s="14" t="s">
        <v>75</v>
      </c>
      <c r="H15" s="14" t="s">
        <v>47</v>
      </c>
      <c r="I15" s="14">
        <v>4</v>
      </c>
      <c r="J15" s="14" t="s">
        <v>76</v>
      </c>
      <c r="K15" s="14"/>
      <c r="L15" s="14"/>
      <c r="M15" s="14">
        <v>7</v>
      </c>
      <c r="N15" s="14">
        <v>0</v>
      </c>
      <c r="O15" s="14">
        <v>0</v>
      </c>
      <c r="P15" s="14">
        <v>7</v>
      </c>
      <c r="Q15" s="14">
        <v>0</v>
      </c>
      <c r="R15" s="14">
        <v>0</v>
      </c>
      <c r="S15" s="14">
        <v>0</v>
      </c>
      <c r="T15" s="14">
        <v>7</v>
      </c>
      <c r="U15" s="14">
        <v>0</v>
      </c>
      <c r="V15" s="14">
        <v>914</v>
      </c>
      <c r="W15" s="14"/>
      <c r="X15" s="14" t="s">
        <v>77</v>
      </c>
      <c r="Y15" s="14" t="s">
        <v>58</v>
      </c>
      <c r="Z15" s="14" t="s">
        <v>51</v>
      </c>
      <c r="AA15" s="14">
        <v>0</v>
      </c>
      <c r="AB15" s="35">
        <f t="shared" si="0"/>
        <v>3656</v>
      </c>
      <c r="AC15" s="12"/>
    </row>
    <row r="16" spans="1:29" s="45" customFormat="1" ht="18" customHeight="1">
      <c r="A16" s="36" t="s">
        <v>90</v>
      </c>
      <c r="B16" s="36"/>
      <c r="C16" s="36"/>
      <c r="D16" s="36"/>
      <c r="E16" s="36"/>
      <c r="F16" s="36"/>
      <c r="G16" s="37"/>
      <c r="H16" s="38" t="s">
        <v>91</v>
      </c>
      <c r="I16" s="39">
        <f>SUM(I17:I19)</f>
        <v>72.75</v>
      </c>
      <c r="J16" s="40" t="s">
        <v>92</v>
      </c>
      <c r="K16" s="40" t="s">
        <v>92</v>
      </c>
      <c r="L16" s="40" t="s">
        <v>92</v>
      </c>
      <c r="M16" s="41">
        <f t="shared" ref="M16:W16" si="1">SUM(M17:M19)</f>
        <v>60</v>
      </c>
      <c r="N16" s="40">
        <f t="shared" si="1"/>
        <v>0</v>
      </c>
      <c r="O16" s="40">
        <f t="shared" si="1"/>
        <v>0</v>
      </c>
      <c r="P16" s="40">
        <f t="shared" si="1"/>
        <v>60</v>
      </c>
      <c r="Q16" s="40">
        <f t="shared" si="1"/>
        <v>0</v>
      </c>
      <c r="R16" s="40">
        <f t="shared" si="1"/>
        <v>0</v>
      </c>
      <c r="S16" s="40">
        <f t="shared" si="1"/>
        <v>0</v>
      </c>
      <c r="T16" s="40">
        <f t="shared" si="1"/>
        <v>60</v>
      </c>
      <c r="U16" s="40">
        <f t="shared" si="1"/>
        <v>0</v>
      </c>
      <c r="V16" s="42">
        <f t="shared" si="1"/>
        <v>1613</v>
      </c>
      <c r="W16" s="40">
        <f t="shared" si="1"/>
        <v>0</v>
      </c>
      <c r="X16" s="43" t="s">
        <v>92</v>
      </c>
      <c r="Y16" s="43" t="s">
        <v>92</v>
      </c>
      <c r="Z16" s="43" t="s">
        <v>92</v>
      </c>
      <c r="AA16" s="40" t="s">
        <v>93</v>
      </c>
      <c r="AB16" s="44">
        <f>SUM(AB17:AB19)</f>
        <v>33994.75</v>
      </c>
    </row>
    <row r="17" spans="1:28" s="45" customFormat="1" ht="18" hidden="1" customHeight="1">
      <c r="A17" s="46" t="s">
        <v>94</v>
      </c>
      <c r="B17" s="46"/>
      <c r="C17" s="46"/>
      <c r="D17" s="46"/>
      <c r="E17" s="46"/>
      <c r="F17" s="46"/>
      <c r="G17" s="47"/>
      <c r="H17" s="38" t="s">
        <v>42</v>
      </c>
      <c r="I17" s="48" t="s">
        <v>92</v>
      </c>
      <c r="J17" s="49" t="s">
        <v>92</v>
      </c>
      <c r="K17" s="49" t="s">
        <v>92</v>
      </c>
      <c r="L17" s="49" t="s">
        <v>92</v>
      </c>
      <c r="M17" s="49" t="s">
        <v>92</v>
      </c>
      <c r="N17" s="49" t="s">
        <v>92</v>
      </c>
      <c r="O17" s="49" t="s">
        <v>92</v>
      </c>
      <c r="P17" s="49" t="s">
        <v>92</v>
      </c>
      <c r="Q17" s="49" t="s">
        <v>92</v>
      </c>
      <c r="R17" s="49" t="s">
        <v>92</v>
      </c>
      <c r="S17" s="49" t="s">
        <v>92</v>
      </c>
      <c r="T17" s="49" t="s">
        <v>92</v>
      </c>
      <c r="U17" s="49" t="s">
        <v>92</v>
      </c>
      <c r="V17" s="49" t="s">
        <v>92</v>
      </c>
      <c r="W17" s="49" t="s">
        <v>92</v>
      </c>
      <c r="X17" s="49" t="s">
        <v>92</v>
      </c>
      <c r="Y17" s="49" t="s">
        <v>92</v>
      </c>
      <c r="Z17" s="49" t="s">
        <v>92</v>
      </c>
      <c r="AA17" s="49" t="s">
        <v>92</v>
      </c>
      <c r="AB17" s="49" t="s">
        <v>92</v>
      </c>
    </row>
    <row r="18" spans="1:28" s="45" customFormat="1" ht="18" hidden="1" customHeight="1">
      <c r="A18" s="50" t="s">
        <v>95</v>
      </c>
      <c r="B18" s="50"/>
      <c r="C18" s="50"/>
      <c r="D18" s="50"/>
      <c r="E18" s="50"/>
      <c r="F18" s="50"/>
      <c r="G18" s="51"/>
      <c r="H18" s="52" t="s">
        <v>96</v>
      </c>
      <c r="I18" s="53" t="s">
        <v>92</v>
      </c>
      <c r="J18" s="54" t="s">
        <v>92</v>
      </c>
      <c r="K18" s="54" t="s">
        <v>92</v>
      </c>
      <c r="L18" s="54" t="s">
        <v>92</v>
      </c>
      <c r="M18" s="54" t="s">
        <v>92</v>
      </c>
      <c r="N18" s="54" t="s">
        <v>92</v>
      </c>
      <c r="O18" s="54" t="s">
        <v>92</v>
      </c>
      <c r="P18" s="54" t="s">
        <v>92</v>
      </c>
      <c r="Q18" s="54" t="s">
        <v>92</v>
      </c>
      <c r="R18" s="54" t="s">
        <v>92</v>
      </c>
      <c r="S18" s="54" t="s">
        <v>92</v>
      </c>
      <c r="T18" s="54" t="s">
        <v>92</v>
      </c>
      <c r="U18" s="54" t="s">
        <v>92</v>
      </c>
      <c r="V18" s="54" t="s">
        <v>92</v>
      </c>
      <c r="W18" s="54" t="s">
        <v>92</v>
      </c>
      <c r="X18" s="54" t="s">
        <v>92</v>
      </c>
      <c r="Y18" s="54" t="s">
        <v>92</v>
      </c>
      <c r="Z18" s="54" t="s">
        <v>92</v>
      </c>
      <c r="AA18" s="54" t="s">
        <v>92</v>
      </c>
      <c r="AB18" s="54" t="s">
        <v>92</v>
      </c>
    </row>
    <row r="19" spans="1:28" s="45" customFormat="1" ht="18" customHeight="1">
      <c r="A19" s="46" t="s">
        <v>97</v>
      </c>
      <c r="B19" s="46"/>
      <c r="C19" s="46"/>
      <c r="D19" s="46"/>
      <c r="E19" s="46"/>
      <c r="F19" s="46"/>
      <c r="G19" s="47"/>
      <c r="H19" s="38" t="s">
        <v>47</v>
      </c>
      <c r="I19" s="48">
        <f>I20+I15</f>
        <v>72.75</v>
      </c>
      <c r="J19" s="49" t="s">
        <v>92</v>
      </c>
      <c r="K19" s="49" t="s">
        <v>92</v>
      </c>
      <c r="L19" s="49" t="s">
        <v>92</v>
      </c>
      <c r="M19" s="55">
        <f t="shared" ref="M19:V19" si="2">M20+M15</f>
        <v>60</v>
      </c>
      <c r="N19" s="55">
        <f t="shared" si="2"/>
        <v>0</v>
      </c>
      <c r="O19" s="55">
        <f t="shared" si="2"/>
        <v>0</v>
      </c>
      <c r="P19" s="55">
        <f t="shared" si="2"/>
        <v>60</v>
      </c>
      <c r="Q19" s="55">
        <f t="shared" si="2"/>
        <v>0</v>
      </c>
      <c r="R19" s="55">
        <f t="shared" si="2"/>
        <v>0</v>
      </c>
      <c r="S19" s="55">
        <f t="shared" si="2"/>
        <v>0</v>
      </c>
      <c r="T19" s="55">
        <f t="shared" si="2"/>
        <v>60</v>
      </c>
      <c r="U19" s="55">
        <f t="shared" si="2"/>
        <v>0</v>
      </c>
      <c r="V19" s="92">
        <f t="shared" si="2"/>
        <v>1613</v>
      </c>
      <c r="W19" s="55">
        <v>0</v>
      </c>
      <c r="X19" s="57" t="s">
        <v>92</v>
      </c>
      <c r="Y19" s="57" t="s">
        <v>92</v>
      </c>
      <c r="Z19" s="57" t="s">
        <v>92</v>
      </c>
      <c r="AA19" s="49" t="s">
        <v>93</v>
      </c>
      <c r="AB19" s="56">
        <f t="shared" ref="AB19" si="3">AB20+AB15</f>
        <v>33994.75</v>
      </c>
    </row>
    <row r="20" spans="1:28" s="45" customFormat="1" ht="18" customHeight="1">
      <c r="A20" s="46" t="s">
        <v>98</v>
      </c>
      <c r="B20" s="46"/>
      <c r="C20" s="46"/>
      <c r="D20" s="46"/>
      <c r="E20" s="46"/>
      <c r="F20" s="46"/>
      <c r="G20" s="47"/>
      <c r="H20" s="38" t="s">
        <v>99</v>
      </c>
      <c r="I20" s="48">
        <f>I13+I14</f>
        <v>68.75</v>
      </c>
      <c r="J20" s="49" t="s">
        <v>92</v>
      </c>
      <c r="K20" s="49" t="s">
        <v>92</v>
      </c>
      <c r="L20" s="49" t="s">
        <v>92</v>
      </c>
      <c r="M20" s="55">
        <f t="shared" ref="M20:V20" si="4">M13+M14</f>
        <v>53</v>
      </c>
      <c r="N20" s="55">
        <f t="shared" si="4"/>
        <v>0</v>
      </c>
      <c r="O20" s="55">
        <f t="shared" si="4"/>
        <v>0</v>
      </c>
      <c r="P20" s="55">
        <f t="shared" si="4"/>
        <v>53</v>
      </c>
      <c r="Q20" s="55">
        <f t="shared" si="4"/>
        <v>0</v>
      </c>
      <c r="R20" s="55">
        <f t="shared" si="4"/>
        <v>0</v>
      </c>
      <c r="S20" s="55">
        <f t="shared" si="4"/>
        <v>0</v>
      </c>
      <c r="T20" s="55">
        <f t="shared" si="4"/>
        <v>53</v>
      </c>
      <c r="U20" s="55">
        <f t="shared" si="4"/>
        <v>0</v>
      </c>
      <c r="V20" s="92">
        <f t="shared" si="4"/>
        <v>699</v>
      </c>
      <c r="W20" s="55">
        <v>0</v>
      </c>
      <c r="X20" s="57" t="s">
        <v>92</v>
      </c>
      <c r="Y20" s="57" t="s">
        <v>92</v>
      </c>
      <c r="Z20" s="57" t="s">
        <v>92</v>
      </c>
      <c r="AA20" s="49" t="s">
        <v>100</v>
      </c>
      <c r="AB20" s="56">
        <f t="shared" ref="AB20" si="5">AB13+AB14</f>
        <v>30338.75</v>
      </c>
    </row>
    <row r="21" spans="1:28" s="45" customFormat="1" ht="18" customHeight="1">
      <c r="A21" s="58" t="s">
        <v>101</v>
      </c>
      <c r="B21" s="58"/>
      <c r="C21" s="58"/>
      <c r="D21" s="58"/>
      <c r="E21" s="58"/>
      <c r="F21" s="58"/>
      <c r="G21" s="59"/>
      <c r="H21" s="60" t="s">
        <v>91</v>
      </c>
      <c r="I21" s="61">
        <f>SUM(I22:I24)</f>
        <v>3.75</v>
      </c>
      <c r="J21" s="62" t="s">
        <v>92</v>
      </c>
      <c r="K21" s="62" t="s">
        <v>92</v>
      </c>
      <c r="L21" s="62" t="s">
        <v>92</v>
      </c>
      <c r="M21" s="63">
        <f t="shared" ref="M21:W21" si="6">SUM(M22:M24)</f>
        <v>3</v>
      </c>
      <c r="N21" s="63">
        <f t="shared" si="6"/>
        <v>0</v>
      </c>
      <c r="O21" s="63">
        <f t="shared" si="6"/>
        <v>0</v>
      </c>
      <c r="P21" s="63">
        <f t="shared" si="6"/>
        <v>3</v>
      </c>
      <c r="Q21" s="63">
        <f t="shared" si="6"/>
        <v>0</v>
      </c>
      <c r="R21" s="63">
        <f t="shared" si="6"/>
        <v>0</v>
      </c>
      <c r="S21" s="63">
        <f t="shared" si="6"/>
        <v>0</v>
      </c>
      <c r="T21" s="63">
        <f t="shared" si="6"/>
        <v>3</v>
      </c>
      <c r="U21" s="63">
        <f t="shared" si="6"/>
        <v>0</v>
      </c>
      <c r="V21" s="64">
        <f t="shared" si="6"/>
        <v>37.159999999999997</v>
      </c>
      <c r="W21" s="63">
        <f t="shared" si="6"/>
        <v>0</v>
      </c>
      <c r="X21" s="65" t="s">
        <v>92</v>
      </c>
      <c r="Y21" s="65" t="s">
        <v>92</v>
      </c>
      <c r="Z21" s="65" t="s">
        <v>92</v>
      </c>
      <c r="AA21" s="62" t="s">
        <v>93</v>
      </c>
      <c r="AB21" s="64">
        <f>SUM(AB22:AB24)</f>
        <v>39.547499999999999</v>
      </c>
    </row>
    <row r="22" spans="1:28" s="45" customFormat="1" ht="18" hidden="1" customHeight="1">
      <c r="A22" s="66" t="s">
        <v>94</v>
      </c>
      <c r="B22" s="66"/>
      <c r="C22" s="66"/>
      <c r="D22" s="66"/>
      <c r="E22" s="66"/>
      <c r="F22" s="66"/>
      <c r="G22" s="67"/>
      <c r="H22" s="60" t="s">
        <v>42</v>
      </c>
      <c r="I22" s="68" t="s">
        <v>92</v>
      </c>
      <c r="J22" s="69" t="s">
        <v>92</v>
      </c>
      <c r="K22" s="69" t="s">
        <v>92</v>
      </c>
      <c r="L22" s="69" t="s">
        <v>92</v>
      </c>
      <c r="M22" s="69" t="s">
        <v>92</v>
      </c>
      <c r="N22" s="69" t="s">
        <v>92</v>
      </c>
      <c r="O22" s="69" t="s">
        <v>92</v>
      </c>
      <c r="P22" s="69" t="s">
        <v>92</v>
      </c>
      <c r="Q22" s="69" t="s">
        <v>92</v>
      </c>
      <c r="R22" s="69" t="s">
        <v>92</v>
      </c>
      <c r="S22" s="69" t="s">
        <v>92</v>
      </c>
      <c r="T22" s="69" t="s">
        <v>92</v>
      </c>
      <c r="U22" s="69" t="s">
        <v>92</v>
      </c>
      <c r="V22" s="69" t="s">
        <v>92</v>
      </c>
      <c r="W22" s="69" t="s">
        <v>92</v>
      </c>
      <c r="X22" s="69" t="s">
        <v>92</v>
      </c>
      <c r="Y22" s="69" t="s">
        <v>92</v>
      </c>
      <c r="Z22" s="69" t="s">
        <v>92</v>
      </c>
      <c r="AA22" s="69" t="s">
        <v>92</v>
      </c>
      <c r="AB22" s="69" t="s">
        <v>92</v>
      </c>
    </row>
    <row r="23" spans="1:28" s="45" customFormat="1" ht="18" hidden="1" customHeight="1">
      <c r="A23" s="70" t="s">
        <v>95</v>
      </c>
      <c r="B23" s="70"/>
      <c r="C23" s="70"/>
      <c r="D23" s="70"/>
      <c r="E23" s="70"/>
      <c r="F23" s="70"/>
      <c r="G23" s="71"/>
      <c r="H23" s="72" t="s">
        <v>96</v>
      </c>
      <c r="I23" s="73" t="s">
        <v>92</v>
      </c>
      <c r="J23" s="74" t="s">
        <v>92</v>
      </c>
      <c r="K23" s="74" t="s">
        <v>92</v>
      </c>
      <c r="L23" s="74" t="s">
        <v>92</v>
      </c>
      <c r="M23" s="74" t="s">
        <v>92</v>
      </c>
      <c r="N23" s="74" t="s">
        <v>92</v>
      </c>
      <c r="O23" s="74" t="s">
        <v>92</v>
      </c>
      <c r="P23" s="74" t="s">
        <v>92</v>
      </c>
      <c r="Q23" s="74" t="s">
        <v>92</v>
      </c>
      <c r="R23" s="74" t="s">
        <v>92</v>
      </c>
      <c r="S23" s="74" t="s">
        <v>92</v>
      </c>
      <c r="T23" s="74" t="s">
        <v>92</v>
      </c>
      <c r="U23" s="74" t="s">
        <v>92</v>
      </c>
      <c r="V23" s="74" t="s">
        <v>92</v>
      </c>
      <c r="W23" s="74" t="s">
        <v>92</v>
      </c>
      <c r="X23" s="74" t="s">
        <v>92</v>
      </c>
      <c r="Y23" s="74" t="s">
        <v>92</v>
      </c>
      <c r="Z23" s="74" t="s">
        <v>92</v>
      </c>
      <c r="AA23" s="74" t="s">
        <v>92</v>
      </c>
      <c r="AB23" s="74" t="s">
        <v>92</v>
      </c>
    </row>
    <row r="24" spans="1:28" s="45" customFormat="1" ht="18" customHeight="1">
      <c r="A24" s="66" t="s">
        <v>97</v>
      </c>
      <c r="B24" s="66"/>
      <c r="C24" s="66"/>
      <c r="D24" s="66"/>
      <c r="E24" s="66"/>
      <c r="F24" s="66"/>
      <c r="G24" s="66"/>
      <c r="H24" s="60" t="s">
        <v>47</v>
      </c>
      <c r="I24" s="68">
        <f>I25+I11+I12</f>
        <v>3.75</v>
      </c>
      <c r="J24" s="69" t="s">
        <v>92</v>
      </c>
      <c r="K24" s="69" t="s">
        <v>92</v>
      </c>
      <c r="L24" s="69" t="s">
        <v>92</v>
      </c>
      <c r="M24" s="75">
        <f t="shared" ref="M24:W24" si="7">M25+M11+M12</f>
        <v>3</v>
      </c>
      <c r="N24" s="75">
        <f t="shared" si="7"/>
        <v>0</v>
      </c>
      <c r="O24" s="75">
        <f t="shared" si="7"/>
        <v>0</v>
      </c>
      <c r="P24" s="75">
        <f t="shared" si="7"/>
        <v>3</v>
      </c>
      <c r="Q24" s="75">
        <f t="shared" si="7"/>
        <v>0</v>
      </c>
      <c r="R24" s="75">
        <f t="shared" si="7"/>
        <v>0</v>
      </c>
      <c r="S24" s="75">
        <f t="shared" si="7"/>
        <v>0</v>
      </c>
      <c r="T24" s="75">
        <f t="shared" si="7"/>
        <v>3</v>
      </c>
      <c r="U24" s="75">
        <f t="shared" si="7"/>
        <v>0</v>
      </c>
      <c r="V24" s="93">
        <f t="shared" si="7"/>
        <v>37.159999999999997</v>
      </c>
      <c r="W24" s="75">
        <f t="shared" si="7"/>
        <v>0</v>
      </c>
      <c r="X24" s="76" t="s">
        <v>92</v>
      </c>
      <c r="Y24" s="76" t="s">
        <v>92</v>
      </c>
      <c r="Z24" s="76" t="s">
        <v>92</v>
      </c>
      <c r="AA24" s="69" t="s">
        <v>93</v>
      </c>
      <c r="AB24" s="93">
        <f t="shared" ref="AB24" si="8">AB25+AB11+AB12</f>
        <v>39.547499999999999</v>
      </c>
    </row>
    <row r="25" spans="1:28" s="45" customFormat="1" ht="18" customHeight="1">
      <c r="A25" s="66" t="s">
        <v>98</v>
      </c>
      <c r="B25" s="66"/>
      <c r="C25" s="66"/>
      <c r="D25" s="66"/>
      <c r="E25" s="66"/>
      <c r="F25" s="66"/>
      <c r="G25" s="66"/>
      <c r="H25" s="60" t="s">
        <v>99</v>
      </c>
      <c r="I25" s="68">
        <v>0</v>
      </c>
      <c r="J25" s="69" t="s">
        <v>92</v>
      </c>
      <c r="K25" s="69" t="s">
        <v>92</v>
      </c>
      <c r="L25" s="69" t="s">
        <v>92</v>
      </c>
      <c r="M25" s="75">
        <v>0</v>
      </c>
      <c r="N25" s="75">
        <v>0</v>
      </c>
      <c r="O25" s="75">
        <v>0</v>
      </c>
      <c r="P25" s="75">
        <v>0</v>
      </c>
      <c r="Q25" s="75">
        <v>0</v>
      </c>
      <c r="R25" s="75">
        <v>0</v>
      </c>
      <c r="S25" s="75">
        <v>0</v>
      </c>
      <c r="T25" s="75">
        <v>0</v>
      </c>
      <c r="U25" s="75">
        <v>0</v>
      </c>
      <c r="V25" s="68">
        <v>0</v>
      </c>
      <c r="W25" s="75">
        <v>0</v>
      </c>
      <c r="X25" s="76" t="s">
        <v>92</v>
      </c>
      <c r="Y25" s="76" t="s">
        <v>92</v>
      </c>
      <c r="Z25" s="76" t="s">
        <v>92</v>
      </c>
      <c r="AA25" s="69" t="s">
        <v>100</v>
      </c>
      <c r="AB25" s="68">
        <v>0</v>
      </c>
    </row>
    <row r="26" spans="1:28" s="45" customFormat="1" ht="18" customHeight="1">
      <c r="A26" s="77" t="s">
        <v>102</v>
      </c>
      <c r="B26" s="77"/>
      <c r="C26" s="77"/>
      <c r="D26" s="77"/>
      <c r="E26" s="77"/>
      <c r="F26" s="77"/>
      <c r="G26" s="77"/>
      <c r="H26" s="78" t="s">
        <v>91</v>
      </c>
      <c r="I26" s="79">
        <f>I16+I21</f>
        <v>76.5</v>
      </c>
      <c r="J26" s="80" t="s">
        <v>92</v>
      </c>
      <c r="K26" s="80" t="s">
        <v>92</v>
      </c>
      <c r="L26" s="80" t="s">
        <v>92</v>
      </c>
      <c r="M26" s="81">
        <f t="shared" ref="M26:W26" si="9">M16+M21</f>
        <v>63</v>
      </c>
      <c r="N26" s="81">
        <f t="shared" si="9"/>
        <v>0</v>
      </c>
      <c r="O26" s="81">
        <f t="shared" si="9"/>
        <v>0</v>
      </c>
      <c r="P26" s="81">
        <f t="shared" si="9"/>
        <v>63</v>
      </c>
      <c r="Q26" s="81">
        <f t="shared" si="9"/>
        <v>0</v>
      </c>
      <c r="R26" s="81">
        <f t="shared" si="9"/>
        <v>0</v>
      </c>
      <c r="S26" s="81">
        <f t="shared" si="9"/>
        <v>0</v>
      </c>
      <c r="T26" s="81">
        <f t="shared" si="9"/>
        <v>63</v>
      </c>
      <c r="U26" s="81">
        <f t="shared" si="9"/>
        <v>0</v>
      </c>
      <c r="V26" s="82">
        <f t="shared" si="9"/>
        <v>1650.16</v>
      </c>
      <c r="W26" s="81">
        <f t="shared" si="9"/>
        <v>0</v>
      </c>
      <c r="X26" s="83" t="s">
        <v>92</v>
      </c>
      <c r="Y26" s="83" t="s">
        <v>92</v>
      </c>
      <c r="Z26" s="83" t="s">
        <v>92</v>
      </c>
      <c r="AA26" s="80" t="s">
        <v>93</v>
      </c>
      <c r="AB26" s="82">
        <f>AB16+AB21</f>
        <v>34034.297500000001</v>
      </c>
    </row>
    <row r="27" spans="1:28" s="45" customFormat="1" ht="18" hidden="1" customHeight="1">
      <c r="A27" s="84" t="s">
        <v>94</v>
      </c>
      <c r="B27" s="84"/>
      <c r="C27" s="84"/>
      <c r="D27" s="84"/>
      <c r="E27" s="84"/>
      <c r="F27" s="84"/>
      <c r="G27" s="84"/>
      <c r="H27" s="78" t="s">
        <v>42</v>
      </c>
      <c r="I27" s="85" t="s">
        <v>92</v>
      </c>
      <c r="J27" s="86" t="s">
        <v>92</v>
      </c>
      <c r="K27" s="86" t="s">
        <v>92</v>
      </c>
      <c r="L27" s="86" t="s">
        <v>92</v>
      </c>
      <c r="M27" s="86" t="s">
        <v>92</v>
      </c>
      <c r="N27" s="86" t="s">
        <v>92</v>
      </c>
      <c r="O27" s="86" t="s">
        <v>92</v>
      </c>
      <c r="P27" s="86" t="s">
        <v>92</v>
      </c>
      <c r="Q27" s="86" t="s">
        <v>92</v>
      </c>
      <c r="R27" s="86" t="s">
        <v>92</v>
      </c>
      <c r="S27" s="86" t="s">
        <v>92</v>
      </c>
      <c r="T27" s="86" t="s">
        <v>92</v>
      </c>
      <c r="U27" s="86" t="s">
        <v>92</v>
      </c>
      <c r="V27" s="86" t="s">
        <v>92</v>
      </c>
      <c r="W27" s="86" t="s">
        <v>92</v>
      </c>
      <c r="X27" s="86" t="s">
        <v>92</v>
      </c>
      <c r="Y27" s="86" t="s">
        <v>92</v>
      </c>
      <c r="Z27" s="86" t="s">
        <v>92</v>
      </c>
      <c r="AA27" s="86" t="s">
        <v>92</v>
      </c>
      <c r="AB27" s="86" t="s">
        <v>92</v>
      </c>
    </row>
    <row r="28" spans="1:28" s="45" customFormat="1" ht="18" hidden="1" customHeight="1">
      <c r="A28" s="87" t="s">
        <v>95</v>
      </c>
      <c r="B28" s="87"/>
      <c r="C28" s="87"/>
      <c r="D28" s="87"/>
      <c r="E28" s="87"/>
      <c r="F28" s="87"/>
      <c r="G28" s="87"/>
      <c r="H28" s="88" t="s">
        <v>96</v>
      </c>
      <c r="I28" s="89" t="s">
        <v>92</v>
      </c>
      <c r="J28" s="90" t="s">
        <v>92</v>
      </c>
      <c r="K28" s="90" t="s">
        <v>92</v>
      </c>
      <c r="L28" s="90" t="s">
        <v>92</v>
      </c>
      <c r="M28" s="90" t="s">
        <v>92</v>
      </c>
      <c r="N28" s="90" t="s">
        <v>92</v>
      </c>
      <c r="O28" s="90" t="s">
        <v>92</v>
      </c>
      <c r="P28" s="90" t="s">
        <v>92</v>
      </c>
      <c r="Q28" s="90" t="s">
        <v>92</v>
      </c>
      <c r="R28" s="90" t="s">
        <v>92</v>
      </c>
      <c r="S28" s="90" t="s">
        <v>92</v>
      </c>
      <c r="T28" s="90" t="s">
        <v>92</v>
      </c>
      <c r="U28" s="90" t="s">
        <v>92</v>
      </c>
      <c r="V28" s="90" t="s">
        <v>92</v>
      </c>
      <c r="W28" s="90" t="s">
        <v>92</v>
      </c>
      <c r="X28" s="90" t="s">
        <v>92</v>
      </c>
      <c r="Y28" s="90" t="s">
        <v>92</v>
      </c>
      <c r="Z28" s="90" t="s">
        <v>92</v>
      </c>
      <c r="AA28" s="90" t="s">
        <v>92</v>
      </c>
      <c r="AB28" s="90" t="s">
        <v>92</v>
      </c>
    </row>
    <row r="29" spans="1:28" s="45" customFormat="1" ht="18" customHeight="1">
      <c r="A29" s="84" t="s">
        <v>97</v>
      </c>
      <c r="B29" s="84"/>
      <c r="C29" s="84"/>
      <c r="D29" s="84"/>
      <c r="E29" s="84"/>
      <c r="F29" s="84"/>
      <c r="G29" s="84"/>
      <c r="H29" s="78" t="s">
        <v>47</v>
      </c>
      <c r="I29" s="79">
        <f>I19+I24</f>
        <v>76.5</v>
      </c>
      <c r="J29" s="86" t="s">
        <v>92</v>
      </c>
      <c r="K29" s="86" t="s">
        <v>92</v>
      </c>
      <c r="L29" s="86" t="s">
        <v>92</v>
      </c>
      <c r="M29" s="81">
        <f t="shared" ref="M29:W30" si="10">M19+M24</f>
        <v>63</v>
      </c>
      <c r="N29" s="81">
        <f t="shared" si="10"/>
        <v>0</v>
      </c>
      <c r="O29" s="81">
        <f t="shared" si="10"/>
        <v>0</v>
      </c>
      <c r="P29" s="81">
        <f t="shared" si="10"/>
        <v>63</v>
      </c>
      <c r="Q29" s="81">
        <f t="shared" si="10"/>
        <v>0</v>
      </c>
      <c r="R29" s="81">
        <f t="shared" si="10"/>
        <v>0</v>
      </c>
      <c r="S29" s="81">
        <f t="shared" si="10"/>
        <v>0</v>
      </c>
      <c r="T29" s="81">
        <f t="shared" si="10"/>
        <v>63</v>
      </c>
      <c r="U29" s="81">
        <f t="shared" si="10"/>
        <v>0</v>
      </c>
      <c r="V29" s="82">
        <f t="shared" si="10"/>
        <v>1650.16</v>
      </c>
      <c r="W29" s="81">
        <f t="shared" si="10"/>
        <v>0</v>
      </c>
      <c r="X29" s="91" t="s">
        <v>92</v>
      </c>
      <c r="Y29" s="91" t="s">
        <v>92</v>
      </c>
      <c r="Z29" s="91" t="s">
        <v>92</v>
      </c>
      <c r="AA29" s="86" t="s">
        <v>93</v>
      </c>
      <c r="AB29" s="82">
        <f>AB19+AB24</f>
        <v>34034.297500000001</v>
      </c>
    </row>
    <row r="30" spans="1:28" s="45" customFormat="1" ht="18" customHeight="1">
      <c r="A30" s="84" t="s">
        <v>98</v>
      </c>
      <c r="B30" s="84"/>
      <c r="C30" s="84"/>
      <c r="D30" s="84"/>
      <c r="E30" s="84"/>
      <c r="F30" s="84"/>
      <c r="G30" s="84"/>
      <c r="H30" s="78" t="s">
        <v>99</v>
      </c>
      <c r="I30" s="79">
        <f>I20+I25</f>
        <v>68.75</v>
      </c>
      <c r="J30" s="86" t="s">
        <v>92</v>
      </c>
      <c r="K30" s="86" t="s">
        <v>92</v>
      </c>
      <c r="L30" s="86" t="s">
        <v>92</v>
      </c>
      <c r="M30" s="81">
        <f t="shared" si="10"/>
        <v>53</v>
      </c>
      <c r="N30" s="81">
        <f t="shared" si="10"/>
        <v>0</v>
      </c>
      <c r="O30" s="81">
        <f t="shared" si="10"/>
        <v>0</v>
      </c>
      <c r="P30" s="81">
        <f t="shared" si="10"/>
        <v>53</v>
      </c>
      <c r="Q30" s="81">
        <f t="shared" si="10"/>
        <v>0</v>
      </c>
      <c r="R30" s="81">
        <f t="shared" si="10"/>
        <v>0</v>
      </c>
      <c r="S30" s="81">
        <f t="shared" si="10"/>
        <v>0</v>
      </c>
      <c r="T30" s="81">
        <f t="shared" si="10"/>
        <v>53</v>
      </c>
      <c r="U30" s="81">
        <f t="shared" si="10"/>
        <v>0</v>
      </c>
      <c r="V30" s="82">
        <f t="shared" si="10"/>
        <v>699</v>
      </c>
      <c r="W30" s="81">
        <f t="shared" si="10"/>
        <v>0</v>
      </c>
      <c r="X30" s="91" t="s">
        <v>92</v>
      </c>
      <c r="Y30" s="91" t="s">
        <v>92</v>
      </c>
      <c r="Z30" s="91" t="s">
        <v>92</v>
      </c>
      <c r="AA30" s="86" t="s">
        <v>100</v>
      </c>
      <c r="AB30" s="82">
        <f>AB20+AB25</f>
        <v>30338.75</v>
      </c>
    </row>
    <row r="31" spans="1:28" s="45" customFormat="1"/>
    <row r="32" spans="1:28" s="13" customFormat="1"/>
    <row r="33" s="13" customFormat="1"/>
    <row r="34" s="13" customFormat="1"/>
    <row r="35" s="13" customFormat="1"/>
    <row r="36" s="13" customFormat="1"/>
    <row r="37" s="13" customFormat="1"/>
    <row r="38" s="13" customFormat="1"/>
    <row r="39" s="13" customFormat="1"/>
    <row r="40" s="13" customFormat="1"/>
    <row r="41" s="13" customFormat="1"/>
    <row r="42" s="13" customFormat="1"/>
    <row r="43" s="13" customFormat="1"/>
    <row r="44" s="13" customFormat="1"/>
    <row r="45" s="13" customFormat="1"/>
    <row r="46" s="13" customFormat="1"/>
    <row r="47" s="13" customFormat="1"/>
    <row r="4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30:G30"/>
    <mergeCell ref="A25:G25"/>
    <mergeCell ref="A26:G26"/>
    <mergeCell ref="A27:G27"/>
    <mergeCell ref="A28:G28"/>
    <mergeCell ref="A29:G29"/>
    <mergeCell ref="A20:G20"/>
    <mergeCell ref="A21:G21"/>
    <mergeCell ref="A22:G22"/>
    <mergeCell ref="A23:G23"/>
    <mergeCell ref="A24:G24"/>
    <mergeCell ref="AB6:AB9"/>
    <mergeCell ref="A16:G16"/>
    <mergeCell ref="A17:G17"/>
    <mergeCell ref="A18:G18"/>
    <mergeCell ref="A19:G19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5748031496062992" top="0.59055118110236227" bottom="3.937007874015748E-2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78</v>
      </c>
    </row>
    <row r="3" spans="2:2">
      <c r="B3" t="s">
        <v>79</v>
      </c>
    </row>
    <row r="4" spans="2:2">
      <c r="B4" t="s">
        <v>80</v>
      </c>
    </row>
    <row r="5" spans="2:2">
      <c r="B5" t="s">
        <v>81</v>
      </c>
    </row>
    <row r="6" spans="2:2">
      <c r="B6" t="s">
        <v>82</v>
      </c>
    </row>
    <row r="7" spans="2:2">
      <c r="B7" t="s">
        <v>1</v>
      </c>
    </row>
    <row r="8" spans="2:2">
      <c r="B8" t="s">
        <v>83</v>
      </c>
    </row>
    <row r="9" spans="2:2">
      <c r="B9" t="s">
        <v>84</v>
      </c>
    </row>
    <row r="10" spans="2:2">
      <c r="B10" t="s">
        <v>85</v>
      </c>
    </row>
    <row r="11" spans="2:2">
      <c r="B11" t="s">
        <v>86</v>
      </c>
    </row>
    <row r="12" spans="2:2">
      <c r="B12" t="s">
        <v>87</v>
      </c>
    </row>
    <row r="13" spans="2:2">
      <c r="B13" t="s">
        <v>88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Отчет</vt:lpstr>
      <vt:lpstr>Лист2</vt:lpstr>
      <vt:lpstr>Отчет!_ftn1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2019-07-09T08:56:13Z</cp:lastPrinted>
  <dcterms:created xsi:type="dcterms:W3CDTF">2017-02-13T15:22:59Z</dcterms:created>
  <dcterms:modified xsi:type="dcterms:W3CDTF">2019-07-09T09:05:37Z</dcterms:modified>
  <cp:category/>
</cp:coreProperties>
</file>