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Информация  на  01.05.2015г" sheetId="4" r:id="rId1"/>
  </sheets>
  <definedNames>
    <definedName name="_xlnm.Print_Area" localSheetId="0">'Информация  на  01.05.2015г'!$A$7:$F$33</definedName>
  </definedNames>
  <calcPr calcId="145621"/>
</workbook>
</file>

<file path=xl/calcChain.xml><?xml version="1.0" encoding="utf-8"?>
<calcChain xmlns="http://schemas.openxmlformats.org/spreadsheetml/2006/main">
  <c r="E29" i="4"/>
  <c r="E21" s="1"/>
  <c r="E31"/>
  <c r="E32" s="1"/>
  <c r="E20"/>
  <c r="E16"/>
  <c r="E30"/>
  <c r="D20"/>
  <c r="D29"/>
  <c r="D16"/>
  <c r="D15" s="1"/>
  <c r="D32"/>
  <c r="D30"/>
  <c r="D21"/>
  <c r="E15" l="1"/>
  <c r="E14" s="1"/>
  <c r="E13" s="1"/>
  <c r="D14"/>
  <c r="D13" s="1"/>
</calcChain>
</file>

<file path=xl/sharedStrings.xml><?xml version="1.0" encoding="utf-8"?>
<sst xmlns="http://schemas.openxmlformats.org/spreadsheetml/2006/main" count="71" uniqueCount="52">
  <si>
    <t>№№</t>
  </si>
  <si>
    <t>Показатель</t>
  </si>
  <si>
    <t>Ед.изм.</t>
  </si>
  <si>
    <t>Примечание</t>
  </si>
  <si>
    <t>1.</t>
  </si>
  <si>
    <t>Необходимая валовая выручка на содержание (котловая)</t>
  </si>
  <si>
    <t>тыс.руб</t>
  </si>
  <si>
    <t>к Приказу Федеральной службы  по тарифам от 02 марта 2011г № 56-э</t>
  </si>
  <si>
    <t>Необходимая валовая выручка на содержание (собственная)</t>
  </si>
  <si>
    <t>I.</t>
  </si>
  <si>
    <t>1.1.</t>
  </si>
  <si>
    <t>1.1.1.</t>
  </si>
  <si>
    <t>1.1.1.1.</t>
  </si>
  <si>
    <t>1.1.2.</t>
  </si>
  <si>
    <t>1.1.1.2.</t>
  </si>
  <si>
    <t>1.1.3.</t>
  </si>
  <si>
    <t>1.2.</t>
  </si>
  <si>
    <t>1.2.1.</t>
  </si>
  <si>
    <t>1.2.2.</t>
  </si>
  <si>
    <t>II.</t>
  </si>
  <si>
    <t>III.</t>
  </si>
  <si>
    <t>Приложение №  2</t>
  </si>
  <si>
    <t>Подконтрольные  расходы, всего  в  том  числе:</t>
  </si>
  <si>
    <t>Материальные  расходы, всего</t>
  </si>
  <si>
    <t>в  том числе  на  ремонт</t>
  </si>
  <si>
    <t>Фонд оплаты труда</t>
  </si>
  <si>
    <t>Прочие подконтрольные расходы</t>
  </si>
  <si>
    <t>Неподконтрольные расходы, включенные  в НВВ, всего</t>
  </si>
  <si>
    <t>в  том  числе:</t>
  </si>
  <si>
    <t>арендная  плата</t>
  </si>
  <si>
    <t>отчисления на социальные нужды</t>
  </si>
  <si>
    <t>1.2.3.</t>
  </si>
  <si>
    <t>расходы на капитальные  вложения</t>
  </si>
  <si>
    <t>1.2.4.</t>
  </si>
  <si>
    <t>налог на прибыль</t>
  </si>
  <si>
    <t>1.2.5.</t>
  </si>
  <si>
    <t>прочие налоги</t>
  </si>
  <si>
    <t>1.2.6.</t>
  </si>
  <si>
    <t>недополученный по независящим причинам доход (+;-/избыток средств полученный  в предыдущем периоде регулирования(-)</t>
  </si>
  <si>
    <t>1.2.7.</t>
  </si>
  <si>
    <t>прочие неподконтрольные расходы</t>
  </si>
  <si>
    <t>Справочно расходы на ремонт, всего ( п.1.1.1.1.+п.1.1.1.2)</t>
  </si>
  <si>
    <t>Необходимая валовая выручка на оплату технологического расхода электрической энергии (котловая)</t>
  </si>
  <si>
    <t>IY.</t>
  </si>
  <si>
    <t>Необходимая валовая выручка на оплату технологического расхода электроэнергии (собственная)</t>
  </si>
  <si>
    <t>Приложение №2. ФОРМА РАСКРЫТИЯ ИНФОРМАЦИИ  О СТРУКТУРЕ И ОБЪЁМАХ ЗАТРАТ НА ОКАЗАНИЕ УСЛУГ ПО ПЕРЕДАЧЕ ЭЛЕКТРИЧЕСКОЙ ЭНЕРГИИ СЕТЕВЫМИ ОРГАНИЗАЦИЯМИ,РЕГУЛИРОВАНИЕ ТАРИФОВ НА УСЛУГИ КОТОРЫХ ОСУЩЕСТВЛЯЕТСЯ МЕТОДОМ ИНДЕКСАЦИИ  НА  ОСНОВЕ  ДОЛГОСРОЧНЫХ ПАРАМЕТРОВ  2015 - 2017 гг</t>
  </si>
  <si>
    <t>Утверждено 2015г</t>
  </si>
  <si>
    <t>Предложение  2016г</t>
  </si>
  <si>
    <t>ПРЕДЛОЖЕНИЕ</t>
  </si>
  <si>
    <t>о размере цен ( тарифов), доогосрочных параметров регулирования</t>
  </si>
  <si>
    <t>на  2016 год</t>
  </si>
  <si>
    <t>Открытое акционерное  общество "Мурманэнергосбыт"  ( ОАО "Мурманэнергосбыт" )</t>
  </si>
</sst>
</file>

<file path=xl/styles.xml><?xml version="1.0" encoding="utf-8"?>
<styleSheet xmlns="http://schemas.openxmlformats.org/spreadsheetml/2006/main">
  <numFmts count="1">
    <numFmt numFmtId="164" formatCode="0.000"/>
  </numFmts>
  <fonts count="4"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1" xfId="0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164" fontId="0" fillId="0" borderId="1" xfId="0" applyNumberFormat="1" applyBorder="1" applyAlignment="1">
      <alignment vertical="center" wrapText="1"/>
    </xf>
    <xf numFmtId="0" fontId="0" fillId="0" borderId="1" xfId="0" applyBorder="1" applyAlignment="1">
      <alignment horizontal="left" vertical="center" wrapText="1" indent="3"/>
    </xf>
    <xf numFmtId="0" fontId="0" fillId="2" borderId="1" xfId="0" applyFill="1" applyBorder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0" fontId="0" fillId="3" borderId="1" xfId="0" applyFill="1" applyBorder="1" applyAlignment="1">
      <alignment vertical="center" wrapText="1"/>
    </xf>
    <xf numFmtId="0" fontId="1" fillId="3" borderId="1" xfId="0" applyFont="1" applyFill="1" applyBorder="1" applyAlignment="1">
      <alignment vertical="center" wrapText="1"/>
    </xf>
    <xf numFmtId="2" fontId="0" fillId="0" borderId="1" xfId="0" applyNumberFormat="1" applyBorder="1" applyAlignment="1">
      <alignment vertical="center" wrapText="1"/>
    </xf>
    <xf numFmtId="2" fontId="0" fillId="2" borderId="1" xfId="0" applyNumberFormat="1" applyFill="1" applyBorder="1" applyAlignment="1">
      <alignment vertical="center" wrapText="1"/>
    </xf>
    <xf numFmtId="2" fontId="0" fillId="3" borderId="1" xfId="0" applyNumberFormat="1" applyFill="1" applyBorder="1" applyAlignment="1">
      <alignment vertical="center" wrapText="1"/>
    </xf>
    <xf numFmtId="0" fontId="3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0" fontId="2" fillId="2" borderId="0" xfId="0" applyFont="1" applyFill="1" applyAlignment="1">
      <alignment horizont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  <pageSetUpPr fitToPage="1"/>
  </sheetPr>
  <dimension ref="A1:F32"/>
  <sheetViews>
    <sheetView tabSelected="1" workbookViewId="0">
      <selection activeCell="A9" sqref="A9:F9"/>
    </sheetView>
  </sheetViews>
  <sheetFormatPr defaultRowHeight="15"/>
  <cols>
    <col min="1" max="1" width="7.28515625" customWidth="1"/>
    <col min="2" max="2" width="60.85546875" customWidth="1"/>
    <col min="4" max="4" width="20.85546875" customWidth="1"/>
    <col min="5" max="5" width="18" customWidth="1"/>
    <col min="6" max="6" width="26.28515625" customWidth="1"/>
  </cols>
  <sheetData>
    <row r="1" spans="1:6" ht="18.75">
      <c r="B1" s="12" t="s">
        <v>48</v>
      </c>
      <c r="C1" s="12"/>
      <c r="D1" s="12"/>
    </row>
    <row r="2" spans="1:6" ht="18.75">
      <c r="B2" s="12" t="s">
        <v>49</v>
      </c>
      <c r="C2" s="12"/>
      <c r="D2" s="12"/>
    </row>
    <row r="3" spans="1:6" ht="18.75">
      <c r="B3" s="12" t="s">
        <v>50</v>
      </c>
      <c r="C3" s="12"/>
      <c r="D3" s="12"/>
    </row>
    <row r="4" spans="1:6" ht="18.75">
      <c r="B4" s="12"/>
      <c r="C4" s="12"/>
      <c r="D4" s="12"/>
    </row>
    <row r="5" spans="1:6" ht="18.75">
      <c r="B5" s="12" t="s">
        <v>51</v>
      </c>
      <c r="C5" s="12"/>
      <c r="D5" s="12"/>
    </row>
    <row r="7" spans="1:6">
      <c r="D7" s="13" t="s">
        <v>21</v>
      </c>
      <c r="E7" s="13"/>
      <c r="F7" s="13"/>
    </row>
    <row r="8" spans="1:6" ht="41.25" customHeight="1">
      <c r="D8" s="14" t="s">
        <v>7</v>
      </c>
      <c r="E8" s="14"/>
      <c r="F8" s="14"/>
    </row>
    <row r="9" spans="1:6" ht="58.5" customHeight="1">
      <c r="A9" s="15" t="s">
        <v>45</v>
      </c>
      <c r="B9" s="15"/>
      <c r="C9" s="15"/>
      <c r="D9" s="15"/>
      <c r="E9" s="15"/>
      <c r="F9" s="15"/>
    </row>
    <row r="11" spans="1:6">
      <c r="A11" s="16" t="s">
        <v>0</v>
      </c>
      <c r="B11" s="16" t="s">
        <v>1</v>
      </c>
      <c r="C11" s="16" t="s">
        <v>2</v>
      </c>
      <c r="D11" s="17" t="s">
        <v>46</v>
      </c>
      <c r="E11" s="19" t="s">
        <v>47</v>
      </c>
      <c r="F11" s="16" t="s">
        <v>3</v>
      </c>
    </row>
    <row r="12" spans="1:6" ht="68.25" customHeight="1">
      <c r="A12" s="16"/>
      <c r="B12" s="16"/>
      <c r="C12" s="16"/>
      <c r="D12" s="18"/>
      <c r="E12" s="20"/>
      <c r="F12" s="16"/>
    </row>
    <row r="13" spans="1:6">
      <c r="A13" s="1" t="s">
        <v>9</v>
      </c>
      <c r="B13" s="1" t="s">
        <v>5</v>
      </c>
      <c r="C13" s="2" t="s">
        <v>6</v>
      </c>
      <c r="D13" s="9">
        <f>D14</f>
        <v>138382.01</v>
      </c>
      <c r="E13" s="9">
        <f>E14</f>
        <v>334367.53199999995</v>
      </c>
      <c r="F13" s="1"/>
    </row>
    <row r="14" spans="1:6">
      <c r="A14" s="1" t="s">
        <v>4</v>
      </c>
      <c r="B14" s="1" t="s">
        <v>8</v>
      </c>
      <c r="C14" s="2" t="s">
        <v>6</v>
      </c>
      <c r="D14" s="9">
        <f>D15+D21</f>
        <v>138382.01</v>
      </c>
      <c r="E14" s="9">
        <f>E15+E21</f>
        <v>334367.53199999995</v>
      </c>
      <c r="F14" s="1"/>
    </row>
    <row r="15" spans="1:6">
      <c r="A15" s="5" t="s">
        <v>10</v>
      </c>
      <c r="B15" s="5" t="s">
        <v>22</v>
      </c>
      <c r="C15" s="6" t="s">
        <v>6</v>
      </c>
      <c r="D15" s="10">
        <f>D16+D18+D20</f>
        <v>84858.955000000002</v>
      </c>
      <c r="E15" s="10">
        <f>E16+E18+E20</f>
        <v>128747.702</v>
      </c>
      <c r="F15" s="5"/>
    </row>
    <row r="16" spans="1:6">
      <c r="A16" s="1" t="s">
        <v>11</v>
      </c>
      <c r="B16" s="1" t="s">
        <v>23</v>
      </c>
      <c r="C16" s="2" t="s">
        <v>6</v>
      </c>
      <c r="D16" s="9">
        <f>4058.576+2135.074+2180.948-1209.594</f>
        <v>7165.0039999999999</v>
      </c>
      <c r="E16" s="9">
        <f>6429.969+2513.009+11118.15</f>
        <v>20061.127999999997</v>
      </c>
      <c r="F16" s="1"/>
    </row>
    <row r="17" spans="1:6">
      <c r="A17" s="1" t="s">
        <v>12</v>
      </c>
      <c r="B17" s="4" t="s">
        <v>24</v>
      </c>
      <c r="C17" s="2" t="s">
        <v>6</v>
      </c>
      <c r="D17" s="9">
        <v>2180.9479999999999</v>
      </c>
      <c r="E17" s="9">
        <v>11118.15</v>
      </c>
      <c r="F17" s="1"/>
    </row>
    <row r="18" spans="1:6">
      <c r="A18" s="1" t="s">
        <v>13</v>
      </c>
      <c r="B18" s="1" t="s">
        <v>25</v>
      </c>
      <c r="C18" s="2" t="s">
        <v>6</v>
      </c>
      <c r="D18" s="9">
        <v>71587.627999999997</v>
      </c>
      <c r="E18" s="9">
        <v>87682.356</v>
      </c>
      <c r="F18" s="1"/>
    </row>
    <row r="19" spans="1:6">
      <c r="A19" s="1" t="s">
        <v>14</v>
      </c>
      <c r="B19" s="4" t="s">
        <v>24</v>
      </c>
      <c r="C19" s="2" t="s">
        <v>6</v>
      </c>
      <c r="D19" s="9"/>
      <c r="E19" s="9"/>
      <c r="F19" s="1"/>
    </row>
    <row r="20" spans="1:6">
      <c r="A20" s="1" t="s">
        <v>15</v>
      </c>
      <c r="B20" s="1" t="s">
        <v>26</v>
      </c>
      <c r="C20" s="2" t="s">
        <v>6</v>
      </c>
      <c r="D20" s="9">
        <f>138382.01-132275.687</f>
        <v>6106.323000000004</v>
      </c>
      <c r="E20" s="9">
        <f>128747.698-107743.48</f>
        <v>21004.218000000008</v>
      </c>
      <c r="F20" s="1"/>
    </row>
    <row r="21" spans="1:6">
      <c r="A21" s="5" t="s">
        <v>16</v>
      </c>
      <c r="B21" s="5" t="s">
        <v>27</v>
      </c>
      <c r="C21" s="6" t="s">
        <v>6</v>
      </c>
      <c r="D21" s="10">
        <f>SUM(D23:D29)</f>
        <v>53523.055000000008</v>
      </c>
      <c r="E21" s="10">
        <f>SUM(E23:E29)</f>
        <v>205619.82999999996</v>
      </c>
      <c r="F21" s="5"/>
    </row>
    <row r="22" spans="1:6">
      <c r="A22" s="7"/>
      <c r="B22" s="7" t="s">
        <v>28</v>
      </c>
      <c r="C22" s="8"/>
      <c r="D22" s="11"/>
      <c r="E22" s="11"/>
      <c r="F22" s="7"/>
    </row>
    <row r="23" spans="1:6">
      <c r="A23" s="1" t="s">
        <v>17</v>
      </c>
      <c r="B23" s="1" t="s">
        <v>29</v>
      </c>
      <c r="C23" s="2" t="s">
        <v>6</v>
      </c>
      <c r="D23" s="9">
        <v>29612.484</v>
      </c>
      <c r="E23" s="9">
        <v>31987.13</v>
      </c>
      <c r="F23" s="1"/>
    </row>
    <row r="24" spans="1:6">
      <c r="A24" s="1" t="s">
        <v>18</v>
      </c>
      <c r="B24" s="1" t="s">
        <v>30</v>
      </c>
      <c r="C24" s="2" t="s">
        <v>6</v>
      </c>
      <c r="D24" s="9">
        <v>21096.415000000001</v>
      </c>
      <c r="E24" s="9">
        <v>26006.46</v>
      </c>
      <c r="F24" s="1"/>
    </row>
    <row r="25" spans="1:6">
      <c r="A25" s="1" t="s">
        <v>31</v>
      </c>
      <c r="B25" s="1" t="s">
        <v>32</v>
      </c>
      <c r="C25" s="2" t="s">
        <v>6</v>
      </c>
      <c r="D25" s="9"/>
      <c r="E25" s="9"/>
      <c r="F25" s="1"/>
    </row>
    <row r="26" spans="1:6">
      <c r="A26" s="1" t="s">
        <v>33</v>
      </c>
      <c r="B26" s="1" t="s">
        <v>34</v>
      </c>
      <c r="C26" s="2" t="s">
        <v>6</v>
      </c>
      <c r="D26" s="9">
        <v>100.75</v>
      </c>
      <c r="E26" s="9">
        <v>28225.06</v>
      </c>
      <c r="F26" s="1"/>
    </row>
    <row r="27" spans="1:6">
      <c r="A27" s="1" t="s">
        <v>35</v>
      </c>
      <c r="B27" s="1" t="s">
        <v>36</v>
      </c>
      <c r="C27" s="2" t="s">
        <v>6</v>
      </c>
      <c r="D27" s="9">
        <v>27.844999999999999</v>
      </c>
      <c r="E27" s="9">
        <v>791.18</v>
      </c>
      <c r="F27" s="1"/>
    </row>
    <row r="28" spans="1:6" ht="45">
      <c r="A28" s="1" t="s">
        <v>37</v>
      </c>
      <c r="B28" s="1" t="s">
        <v>38</v>
      </c>
      <c r="C28" s="2" t="s">
        <v>6</v>
      </c>
      <c r="D28" s="9">
        <v>550.49</v>
      </c>
      <c r="E28" s="9"/>
      <c r="F28" s="1"/>
    </row>
    <row r="29" spans="1:6">
      <c r="A29" s="1" t="s">
        <v>39</v>
      </c>
      <c r="B29" s="1" t="s">
        <v>40</v>
      </c>
      <c r="C29" s="2" t="s">
        <v>6</v>
      </c>
      <c r="D29" s="9">
        <f>1209.59+925.481</f>
        <v>2135.0709999999999</v>
      </c>
      <c r="E29" s="9">
        <f>205619.83-87009.83</f>
        <v>118609.99999999999</v>
      </c>
      <c r="F29" s="1"/>
    </row>
    <row r="30" spans="1:6">
      <c r="A30" s="1" t="s">
        <v>19</v>
      </c>
      <c r="B30" s="1" t="s">
        <v>41</v>
      </c>
      <c r="C30" s="2" t="s">
        <v>6</v>
      </c>
      <c r="D30" s="9">
        <f>D17+D19</f>
        <v>2180.9479999999999</v>
      </c>
      <c r="E30" s="9">
        <f>E17+E19</f>
        <v>11118.15</v>
      </c>
      <c r="F30" s="1"/>
    </row>
    <row r="31" spans="1:6" ht="30">
      <c r="A31" s="1" t="s">
        <v>20</v>
      </c>
      <c r="B31" s="1" t="s">
        <v>42</v>
      </c>
      <c r="C31" s="2" t="s">
        <v>6</v>
      </c>
      <c r="D31" s="9">
        <v>20257.060000000001</v>
      </c>
      <c r="E31" s="9">
        <f>12195.2*1903.21/1000</f>
        <v>23210.026592000002</v>
      </c>
      <c r="F31" s="1"/>
    </row>
    <row r="32" spans="1:6" ht="30">
      <c r="A32" s="1" t="s">
        <v>43</v>
      </c>
      <c r="B32" s="1" t="s">
        <v>44</v>
      </c>
      <c r="C32" s="2" t="s">
        <v>6</v>
      </c>
      <c r="D32" s="3">
        <f>D31</f>
        <v>20257.060000000001</v>
      </c>
      <c r="E32" s="9">
        <f>E31</f>
        <v>23210.026592000002</v>
      </c>
      <c r="F32" s="1"/>
    </row>
  </sheetData>
  <mergeCells count="9">
    <mergeCell ref="D7:F7"/>
    <mergeCell ref="D8:F8"/>
    <mergeCell ref="A9:F9"/>
    <mergeCell ref="A11:A12"/>
    <mergeCell ref="B11:B12"/>
    <mergeCell ref="C11:C12"/>
    <mergeCell ref="F11:F12"/>
    <mergeCell ref="D11:D12"/>
    <mergeCell ref="E11:E12"/>
  </mergeCells>
  <pageMargins left="0.7" right="0.7" top="0.75" bottom="0.75" header="0.3" footer="0.3"/>
  <pageSetup paperSize="9" scale="85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Информация  на  01.05.2015г</vt:lpstr>
      <vt:lpstr>'Информация  на  01.05.2015г'!Область_печати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2016-04-07T16:33:41Z</dcterms:modified>
</cp:coreProperties>
</file>