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закрытая система" sheetId="1" r:id="rId1"/>
    <sheet name="закрытая система Североморск" sheetId="2" r:id="rId2"/>
    <sheet name="открытая система" sheetId="3" r:id="rId3"/>
    <sheet name="открытая система Мурманск" sheetId="4" r:id="rId4"/>
  </sheets>
  <externalReferences>
    <externalReference r:id="rId7"/>
    <externalReference r:id="rId8"/>
    <externalReference r:id="rId9"/>
    <externalReference r:id="rId10"/>
  </externalReferences>
  <definedNames>
    <definedName name="TABLE" localSheetId="2">'открытая система'!#REF!</definedName>
    <definedName name="TABLE_2" localSheetId="2">'открытая система'!#REF!</definedName>
    <definedName name="TABLE_3" localSheetId="2">'открытая система'!#REF!</definedName>
    <definedName name="Z_85AED5E9_6983_418F_8713_1C7B2DBA083B_.wvu.PrintArea" localSheetId="0" hidden="1">'закрытая система'!$A$1:$C$104</definedName>
    <definedName name="Z_85AED5E9_6983_418F_8713_1C7B2DBA083B_.wvu.PrintArea" localSheetId="1" hidden="1">'закрытая система Североморск'!$A$1:$C$18</definedName>
    <definedName name="Z_85AED5E9_6983_418F_8713_1C7B2DBA083B_.wvu.PrintArea" localSheetId="2" hidden="1">'открытая система'!$A$1:$C$60</definedName>
    <definedName name="Z_85AED5E9_6983_418F_8713_1C7B2DBA083B_.wvu.PrintArea" localSheetId="3" hidden="1">'открытая система Мурманск'!$A$1:$C$18</definedName>
    <definedName name="_xlnm.Print_Area" localSheetId="0">'закрытая система'!$A$1:$G$138</definedName>
    <definedName name="_xlnm.Print_Area" localSheetId="1">'закрытая система Североморск'!$A$1:$L$17</definedName>
    <definedName name="_xlnm.Print_Area" localSheetId="2">'открытая система'!$A$1:$G$60</definedName>
    <definedName name="_xlnm.Print_Area" localSheetId="3">'открытая система Мурманск'!$A$1:$L$17</definedName>
  </definedNames>
  <calcPr fullCalcOnLoad="1"/>
</workbook>
</file>

<file path=xl/sharedStrings.xml><?xml version="1.0" encoding="utf-8"?>
<sst xmlns="http://schemas.openxmlformats.org/spreadsheetml/2006/main" count="400" uniqueCount="56">
  <si>
    <t>Предлагаемый метод регулирования</t>
  </si>
  <si>
    <t>Расчетная величина тарифов</t>
  </si>
  <si>
    <t>Период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</si>
  <si>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</si>
  <si>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Сведения о необходимой валовой выручке на соответствующий период, в том числе с разбивкой по годам</t>
  </si>
  <si>
    <t>Годовой объем отпущенной в сеть воды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</si>
  <si>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</si>
  <si>
    <t>Размер недополученных доходов регулируемой организацией (при их наличии),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</si>
  <si>
    <t>Источник теплоснабжения: г.Мурманск</t>
  </si>
  <si>
    <t>м3</t>
  </si>
  <si>
    <t>тыс.руб.</t>
  </si>
  <si>
    <t>Метод индексации установленных тарифов</t>
  </si>
  <si>
    <t>Источник теплоснабжения: н.п. Енский Ковдорского района</t>
  </si>
  <si>
    <t xml:space="preserve">Форма 1.12 (приложение № 1) к приказу </t>
  </si>
  <si>
    <t>ФАС России от 19.06.2017г. № 792/17</t>
  </si>
  <si>
    <t>к постановлению Правительства РФ от 17.01.2013г. №6</t>
  </si>
  <si>
    <t>01.01.2023 - 31.12.2023</t>
  </si>
  <si>
    <t>01.01.2019 - 31.12.2019</t>
  </si>
  <si>
    <t>01.01.2020 - 31.12.2020</t>
  </si>
  <si>
    <t>01.01.2021 - 31.12.2021</t>
  </si>
  <si>
    <t>01.01.2022 - 31.12.2022</t>
  </si>
  <si>
    <t>п. 68 Информация о предложении АО "МЭС" об установлении тарифов                                                                                                                                              в сфере горячего водоснабжения (закрытая система) на очередной период регулирования (2019-2023 гг.)</t>
  </si>
  <si>
    <t>п. 68 Информация о предложении АО "МЭС" об установлении тарифов                                                                                                                                              в сфере горячего водоснабжения (открытая система) на очередной период регулирования (2019-2023 гг.)</t>
  </si>
  <si>
    <t>Источник теплоснабжения: ЗАТО пос.Видяево</t>
  </si>
  <si>
    <t>Источник теплоснабжения: ЗАТО город Североморск</t>
  </si>
  <si>
    <t>п. 68 Информация о предложении АО "МЭС" об установлении тарифов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сфере горячего водоснабжения (закрытая система) на очередной период регулирования (2019-2023 гг.)</t>
  </si>
  <si>
    <t>для потребителей (кроме населения)</t>
  </si>
  <si>
    <t>для населения</t>
  </si>
  <si>
    <t>01.01.2019 - 30.06.2019</t>
  </si>
  <si>
    <t>01.07.2019 - 31.12.2019</t>
  </si>
  <si>
    <t>Расчетная величина тарифов (корректировка 2019г.)</t>
  </si>
  <si>
    <t>п. 68 Информация о предложении АО "МЭС" об установлении тарифов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сфере горячего водоснабжения (открытая система) на очередной период регулирования (2019-2023 гг.)</t>
  </si>
  <si>
    <t xml:space="preserve">Компонент на тепловую энергию, руб./Гкал </t>
  </si>
  <si>
    <t>Компонент на теплоноситель, руб./куб.м</t>
  </si>
  <si>
    <t>Источник теплоснабжения: пгт.Верхнетуломский Кольского района</t>
  </si>
  <si>
    <t>Источник теплоснабжения: нп.Шонгуй Кольского района</t>
  </si>
  <si>
    <t>Источник теплоснабжения: с.Ловозеро Ловозерского района</t>
  </si>
  <si>
    <t>Источник теплоснабжения: г.Оленегорск (нп.Высокий)</t>
  </si>
  <si>
    <t>Источник теплоснабжения: п.Зеленоборский Кандалакшского муниципального района</t>
  </si>
  <si>
    <t>Источник теплоснабжения: нп.Белое Море Кандалакшского муниципального района</t>
  </si>
  <si>
    <t>Источник теплоснабжения: нп. Росляково (г.Мурманск)</t>
  </si>
  <si>
    <t>Источник теплоснабжения: с.Ура-Губа Кольского района</t>
  </si>
  <si>
    <t>Источник теплоснабжения: г.Кандалакша Кандалакшского муниципального района</t>
  </si>
  <si>
    <t>Источник теплоснабжения: ЗАТО Александровск г.Снежногорск, нп.Оленья Губа</t>
  </si>
  <si>
    <t>Источник теплоснабжения: пгт.Никель Печенгского района (с коллекторов)</t>
  </si>
  <si>
    <t>Источник теплоснабжения: пгт.Никель Печенгского района</t>
  </si>
  <si>
    <t>Источник теплоснабжения: мкрн.Нива-3 (г.Кандалакша) Кандалакшского района</t>
  </si>
  <si>
    <t>кроме нп.Росляково и потребителей, присоединенных к сетям ФГБУ «ЦЖКУ» МО РФ (без учета НДС 20%)</t>
  </si>
  <si>
    <t>потребители, присоединенные к сетям ФГБУ «ЦЖКУ» МО РФ (с учетом НДС 20%)</t>
  </si>
  <si>
    <t>Компонент на тепловую энергию, руб./Гкал (без учета НДС 20%)</t>
  </si>
  <si>
    <t>Компонент на теплоноситель, руб./куб.м (без учета НДС 20%)</t>
  </si>
  <si>
    <t>Компонент на тепловую энергию, руб./Гкал (с учетом НДС 20%)</t>
  </si>
  <si>
    <t>Компонент на теплоноситель, руб./куб.м (с учетом НДС 20%)</t>
  </si>
  <si>
    <t>кроме потребителей, присоединенных к сетям ФГБУ «ЦЖКУ» МО РФ (без учета НДС 20%)</t>
  </si>
  <si>
    <t>Источник теплоснабжения: г.Кола (ул.Привокзальная, д.9)</t>
  </si>
  <si>
    <t>Источник теплоснабжения: н.п.Лейпи Ковдорского района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</si>
</sst>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  <numFmt numFmtId="179" formatCode="#,##0.000"/>
  </numFmts>
  <fonts count="48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31" borderId="10" xfId="0" applyFont="1" applyFill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1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1" fillId="31" borderId="10" xfId="0" applyFont="1" applyFill="1" applyBorder="1" applyAlignment="1">
      <alignment horizontal="left" vertical="center" wrapText="1"/>
    </xf>
    <xf numFmtId="179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8" fillId="33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0" fontId="9" fillId="31" borderId="10" xfId="0" applyFont="1" applyFill="1" applyBorder="1" applyAlignment="1">
      <alignment horizontal="left" vertical="center" wrapText="1"/>
    </xf>
    <xf numFmtId="0" fontId="9" fillId="31" borderId="10" xfId="0" applyFont="1" applyFill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179" fontId="1" fillId="0" borderId="11" xfId="0" applyNumberFormat="1" applyFont="1" applyFill="1" applyBorder="1" applyAlignment="1">
      <alignment horizontal="center" vertical="center" wrapText="1"/>
    </xf>
    <xf numFmtId="179" fontId="1" fillId="0" borderId="12" xfId="0" applyNumberFormat="1" applyFont="1" applyFill="1" applyBorder="1" applyAlignment="1">
      <alignment horizontal="center" vertical="center" wrapText="1"/>
    </xf>
    <xf numFmtId="179" fontId="1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 horizontal="center" vertical="center"/>
    </xf>
    <xf numFmtId="179" fontId="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3;&#1072;&#1085;&#1086;&#1074;&#1086;-&#1101;&#1082;&#1086;&#1085;&#1086;&#1084;&#1080;&#1095;&#1077;&#1089;&#1082;&#1086;&#1077;%20&#1091;&#1087;&#1088;&#1072;&#1074;&#1083;&#1077;&#1085;&#1080;&#1077;\&#1069;&#1082;&#1086;&#1085;&#1086;&#1084;&#1080;&#1089;&#1090;&#1099;\&#1054;&#1090;&#1076;&#1077;&#1083;%20&#1087;&#1083;&#1072;&#1085;&#1080;&#1088;&#1086;&#1074;&#1072;&#1085;&#1080;&#1103;\2018\&#1058;&#1072;&#1088;&#1080;&#1092;&#1099;%20&#1082;%2011%202018\&#1043;&#1086;&#1088;&#1103;&#1095;&#1072;&#1103;%20&#1074;&#1086;&#1076;&#1072;\&#1054;&#1090;&#1082;&#1088;&#1099;&#1090;&#1072;&#1103;%20&#1089;&#1080;&#1089;&#1090;&#1077;&#1084;&#1072;\&#1060;&#1080;&#1085;&#1072;&#1085;&#1089;&#1086;&#1074;&#1099;&#1077;%20&#1087;&#1086;&#1090;&#1088;&#1077;&#1073;&#1085;&#1086;&#1089;&#1090;&#1080;20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9.11.2018%20&#1092;&#1086;&#1088;&#1084;&#1072;%2015%20-%20&#1087;&#1088;&#1077;&#1076;&#1083;&#1086;&#1078;&#1077;&#1085;&#1080;&#1077;%20&#1085;&#1072;%202019-2023%20&#1075;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3;&#1072;&#1085;&#1086;&#1074;&#1086;-&#1101;&#1082;&#1086;&#1085;&#1086;&#1084;&#1080;&#1095;&#1077;&#1089;&#1082;&#1086;&#1077;%20&#1091;&#1087;&#1088;&#1072;&#1074;&#1083;&#1077;&#1085;&#1080;&#1077;\&#1069;&#1082;&#1086;&#1085;&#1086;&#1084;&#1080;&#1089;&#1090;&#1099;\&#1054;&#1090;&#1076;&#1077;&#1083;%20&#1087;&#1083;&#1072;&#1085;&#1080;&#1088;&#1086;&#1074;&#1072;&#1085;&#1080;&#1103;\2018\&#1058;&#1072;&#1088;&#1080;&#1092;&#1099;%20&#1082;%2011%202018\&#1043;&#1086;&#1088;&#1103;&#1095;&#1072;&#1103;%20&#1074;&#1086;&#1076;&#1072;\&#1047;&#1072;&#1082;&#1088;&#1099;&#1090;&#1072;&#1103;%20&#1089;&#1080;&#1089;&#1090;&#1077;&#1084;&#1072;\&#1058;&#1040;&#1056;&#1048;&#1060;%202019%20&#1062;&#1077;&#1085;&#1090;&#1088;&#1072;&#1083;&#1080;&#1079;&#1086;&#1074;&#1072;&#1085;&#1085;&#1072;&#1103;%20&#1089;&#1080;&#1089;&#1090;&#1077;&#1084;&#107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3;&#1072;&#1085;&#1086;&#1074;&#1086;-&#1101;&#1082;&#1086;&#1085;&#1086;&#1084;&#1080;&#1095;&#1077;&#1089;&#1082;&#1086;&#1077;%20&#1091;&#1087;&#1088;&#1072;&#1074;&#1083;&#1077;&#1085;&#1080;&#1077;\&#1069;&#1082;&#1086;&#1085;&#1086;&#1084;&#1080;&#1089;&#1090;&#1099;\&#1054;&#1090;&#1076;&#1077;&#1083;%20&#1087;&#1083;&#1072;&#1085;&#1080;&#1088;&#1086;&#1074;&#1072;&#1085;&#1080;&#1103;\2018\&#1058;&#1072;&#1088;&#1080;&#1092;&#1099;%20&#1082;%2011%202018\&#1042;&#1080;&#1076;&#1103;&#1077;&#1074;&#1086;\&#1047;&#1072;&#1082;&#1088;&#1099;&#1090;&#1072;&#1103;%20&#1089;&#1080;&#1089;&#1090;&#1077;&#1084;&#1072;\&#1058;&#1040;&#1056;&#1048;&#1060;%202017-2026%20&#1062;&#1077;&#1085;&#1090;&#1088;&#1072;&#1083;&#1080;&#1079;&#1086;&#1074;&#1072;&#1085;&#1085;&#1072;&#1103;%20&#1089;&#1080;&#1089;&#1090;&#1077;&#108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ин.потребности 2019"/>
      <sheetName val="Фин.потребности 2020"/>
      <sheetName val="фин.потребности 2021"/>
      <sheetName val="фин.потребности 2022"/>
      <sheetName val="фин.потребности 2023"/>
    </sheetNames>
    <sheetDataSet>
      <sheetData sheetId="0">
        <row r="8">
          <cell r="D8">
            <v>2114663</v>
          </cell>
          <cell r="F8">
            <v>25.01</v>
          </cell>
          <cell r="I8">
            <v>4837.859098132467</v>
          </cell>
          <cell r="K8">
            <v>912546.2562135506</v>
          </cell>
        </row>
        <row r="9">
          <cell r="D9">
            <v>146518</v>
          </cell>
          <cell r="F9">
            <v>36.69368</v>
          </cell>
          <cell r="I9">
            <v>6494.802810660873</v>
          </cell>
          <cell r="K9">
            <v>83476.28840443699</v>
          </cell>
        </row>
        <row r="10">
          <cell r="D10">
            <v>462537</v>
          </cell>
          <cell r="F10">
            <v>33.75442</v>
          </cell>
          <cell r="I10">
            <v>5387.868524211512</v>
          </cell>
          <cell r="K10">
            <v>211574.83425763692</v>
          </cell>
        </row>
        <row r="11">
          <cell r="D11">
            <v>205904</v>
          </cell>
          <cell r="F11">
            <v>13.014723120837298</v>
          </cell>
          <cell r="I11">
            <v>5227.444217062425</v>
          </cell>
          <cell r="K11">
            <v>90715.17160902118</v>
          </cell>
        </row>
        <row r="12">
          <cell r="D12">
            <v>720734</v>
          </cell>
          <cell r="F12">
            <v>13.014723120837298</v>
          </cell>
          <cell r="I12">
            <v>6702.604469040607</v>
          </cell>
          <cell r="K12">
            <v>427012.73531522474</v>
          </cell>
        </row>
        <row r="13">
          <cell r="D13">
            <v>259043</v>
          </cell>
          <cell r="F13">
            <v>37.88612</v>
          </cell>
          <cell r="I13">
            <v>7565.574889188674</v>
          </cell>
          <cell r="K13">
            <v>164923.5505613062</v>
          </cell>
        </row>
      </sheetData>
      <sheetData sheetId="1">
        <row r="8">
          <cell r="D8">
            <v>2114663</v>
          </cell>
          <cell r="F8">
            <v>25.77085128881099</v>
          </cell>
          <cell r="I8">
            <v>4956.915679117107</v>
          </cell>
          <cell r="K8">
            <v>935310.8403839861</v>
          </cell>
        </row>
        <row r="9">
          <cell r="D9">
            <v>146518</v>
          </cell>
          <cell r="F9">
            <v>37.941265120000004</v>
          </cell>
          <cell r="I9">
            <v>6724.318084664382</v>
          </cell>
          <cell r="K9">
            <v>86419.00325094136</v>
          </cell>
        </row>
        <row r="10">
          <cell r="D10">
            <v>462537</v>
          </cell>
          <cell r="F10">
            <v>34.902070280000004</v>
          </cell>
          <cell r="I10">
            <v>5362.880229154282</v>
          </cell>
          <cell r="K10">
            <v>211196.81569567072</v>
          </cell>
        </row>
        <row r="11">
          <cell r="D11">
            <v>205904</v>
          </cell>
          <cell r="F11">
            <v>13.34</v>
          </cell>
          <cell r="I11">
            <v>4884.522141387676</v>
          </cell>
          <cell r="K11">
            <v>85006.99674310985</v>
          </cell>
        </row>
        <row r="12">
          <cell r="D12">
            <v>720734</v>
          </cell>
          <cell r="F12">
            <v>13.34</v>
          </cell>
          <cell r="I12">
            <v>6288.052448084609</v>
          </cell>
          <cell r="K12">
            <v>401416.85154770396</v>
          </cell>
        </row>
        <row r="13">
          <cell r="D13">
            <v>259043</v>
          </cell>
          <cell r="F13">
            <v>39.17424807999999</v>
          </cell>
          <cell r="I13">
            <v>6438.403315489004</v>
          </cell>
          <cell r="K13">
            <v>142147.959519543</v>
          </cell>
        </row>
      </sheetData>
      <sheetData sheetId="2">
        <row r="8">
          <cell r="D8">
            <v>2114663</v>
          </cell>
          <cell r="F8">
            <v>26.65</v>
          </cell>
          <cell r="I8">
            <v>5046.830651220723</v>
          </cell>
          <cell r="K8">
            <v>953147.294688015</v>
          </cell>
        </row>
        <row r="9">
          <cell r="D9">
            <v>146518</v>
          </cell>
          <cell r="F9">
            <v>39.45891572480001</v>
          </cell>
          <cell r="I9">
            <v>6855.027647670458</v>
          </cell>
          <cell r="K9">
            <v>88213.1488774035</v>
          </cell>
        </row>
        <row r="10">
          <cell r="D10">
            <v>462537</v>
          </cell>
          <cell r="F10">
            <v>36.29815309120001</v>
          </cell>
          <cell r="I10">
            <v>5459.898040368715</v>
          </cell>
          <cell r="K10">
            <v>215371.1904625949</v>
          </cell>
        </row>
        <row r="11">
          <cell r="D11">
            <v>205904</v>
          </cell>
          <cell r="F11">
            <v>13.873599999999998</v>
          </cell>
          <cell r="I11">
            <v>4963.576827016232</v>
          </cell>
          <cell r="K11">
            <v>86448.22707818035</v>
          </cell>
        </row>
        <row r="12">
          <cell r="D12">
            <v>720734</v>
          </cell>
          <cell r="F12">
            <v>13.873599999999998</v>
          </cell>
          <cell r="I12">
            <v>6393.900392333248</v>
          </cell>
          <cell r="K12">
            <v>408396.7147682923</v>
          </cell>
        </row>
        <row r="13">
          <cell r="D13">
            <v>259043</v>
          </cell>
          <cell r="F13">
            <v>40.7412180032</v>
          </cell>
          <cell r="I13">
            <v>6436.820526932082</v>
          </cell>
          <cell r="K13">
            <v>142521.42177836449</v>
          </cell>
        </row>
      </sheetData>
      <sheetData sheetId="3">
        <row r="8">
          <cell r="D8">
            <v>2114663</v>
          </cell>
          <cell r="F8">
            <v>27.479191224931736</v>
          </cell>
          <cell r="I8">
            <v>5163.459480546045</v>
          </cell>
          <cell r="K8">
            <v>975624.9978894367</v>
          </cell>
        </row>
        <row r="9">
          <cell r="D9">
            <v>146518</v>
          </cell>
          <cell r="F9">
            <v>41.03727235379201</v>
          </cell>
          <cell r="I9">
            <v>7016.129915453801</v>
          </cell>
          <cell r="K9">
            <v>90381.66130406485</v>
          </cell>
        </row>
        <row r="10">
          <cell r="D10">
            <v>462537</v>
          </cell>
          <cell r="F10">
            <v>37.75007921484801</v>
          </cell>
          <cell r="I10">
            <v>5586.853669050548</v>
          </cell>
          <cell r="K10">
            <v>220660.26318683563</v>
          </cell>
        </row>
        <row r="11">
          <cell r="D11">
            <v>205904</v>
          </cell>
          <cell r="F11">
            <v>14.428543999999999</v>
          </cell>
          <cell r="I11">
            <v>5077.878904501027</v>
          </cell>
          <cell r="K11">
            <v>88487.45355447779</v>
          </cell>
        </row>
        <row r="12">
          <cell r="D12">
            <v>720734</v>
          </cell>
          <cell r="F12">
            <v>14.428543999999999</v>
          </cell>
          <cell r="I12">
            <v>6543.234731507307</v>
          </cell>
          <cell r="K12">
            <v>418101.55511678476</v>
          </cell>
        </row>
        <row r="13">
          <cell r="D13">
            <v>259043</v>
          </cell>
          <cell r="F13">
            <v>42.370866723328</v>
          </cell>
          <cell r="I13">
            <v>6584.3504747087045</v>
          </cell>
          <cell r="K13">
            <v>145968.2298610889</v>
          </cell>
        </row>
      </sheetData>
      <sheetData sheetId="4">
        <row r="8">
          <cell r="D8">
            <v>2114663</v>
          </cell>
          <cell r="F8">
            <v>29.608799999999995</v>
          </cell>
          <cell r="I8">
            <v>5303.336193294328</v>
          </cell>
          <cell r="K8">
            <v>1004983.6553656424</v>
          </cell>
        </row>
        <row r="9">
          <cell r="D9">
            <v>146518</v>
          </cell>
          <cell r="F9">
            <v>42.67876324794369</v>
          </cell>
          <cell r="I9">
            <v>7203.722601565013</v>
          </cell>
          <cell r="K9">
            <v>92877.9713173815</v>
          </cell>
        </row>
        <row r="10">
          <cell r="D10">
            <v>462537</v>
          </cell>
          <cell r="F10">
            <v>39.260082383441926</v>
          </cell>
          <cell r="I10">
            <v>5737.49610668226</v>
          </cell>
          <cell r="K10">
            <v>226837.71162153056</v>
          </cell>
        </row>
        <row r="11">
          <cell r="D11">
            <v>205904</v>
          </cell>
          <cell r="F11">
            <v>15.005685759999999</v>
          </cell>
          <cell r="I11">
            <v>5216.699851347101</v>
          </cell>
          <cell r="K11">
            <v>90944.17291726357</v>
          </cell>
        </row>
        <row r="12">
          <cell r="D12">
            <v>720734</v>
          </cell>
          <cell r="F12">
            <v>15.005685759999999</v>
          </cell>
          <cell r="I12">
            <v>6722.879797605368</v>
          </cell>
          <cell r="K12">
            <v>429711.02522954077</v>
          </cell>
        </row>
        <row r="13">
          <cell r="D13">
            <v>259043</v>
          </cell>
          <cell r="F13">
            <v>44.06570139226112</v>
          </cell>
          <cell r="I13">
            <v>6767.227683628582</v>
          </cell>
          <cell r="K13">
            <v>150156.61345550866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урманск"/>
      <sheetName val="Мурманск МО РФ"/>
      <sheetName val="Кола"/>
      <sheetName val="Мурмаши"/>
      <sheetName val="Молочный"/>
      <sheetName val="Верхнетуломский"/>
      <sheetName val="Шонгуй"/>
      <sheetName val="Кильдинстрой"/>
      <sheetName val="Ловозеро"/>
      <sheetName val="Ревда"/>
      <sheetName val="Высокий"/>
      <sheetName val="Гаджиево"/>
      <sheetName val="Североморск"/>
      <sheetName val="Североморск МО РФ"/>
      <sheetName val="Никель"/>
      <sheetName val="Полярный"/>
      <sheetName val="Снежногорск"/>
      <sheetName val="Кандалакша"/>
      <sheetName val="Зеленоборский"/>
      <sheetName val="Нива-3"/>
      <sheetName val="Белое Море"/>
      <sheetName val="Териберка"/>
      <sheetName val="Териберка угольная"/>
      <sheetName val="Енский"/>
      <sheetName val="Росляково"/>
      <sheetName val="Лопарская"/>
      <sheetName val="Ура-Губа"/>
      <sheetName val="Лейпи"/>
      <sheetName val="Кола Привокзальная, 9"/>
      <sheetName val="Видяево"/>
      <sheetName val="Мурманск (передача)"/>
    </sheetNames>
    <sheetDataSet>
      <sheetData sheetId="1">
        <row r="11">
          <cell r="B11">
            <v>5597.572877006105</v>
          </cell>
          <cell r="C11">
            <v>5742.456825250065</v>
          </cell>
          <cell r="D11">
            <v>5863.790456100436</v>
          </cell>
          <cell r="E11">
            <v>6013.094602104264</v>
          </cell>
          <cell r="F11">
            <v>6186.9535531629</v>
          </cell>
        </row>
      </sheetData>
      <sheetData sheetId="13">
        <row r="11">
          <cell r="B11">
            <v>6876.259442698834</v>
          </cell>
          <cell r="C11">
            <v>6451.890185690567</v>
          </cell>
          <cell r="D11">
            <v>6579.223494070182</v>
          </cell>
          <cell r="E11">
            <v>6747.086510044191</v>
          </cell>
          <cell r="F11">
            <v>6942.387495680157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тарифа"/>
      <sheetName val="Количество тепла"/>
      <sheetName val="Количество тепла и воды"/>
      <sheetName val="фин.потр.2019"/>
      <sheetName val="фин.потр.2020"/>
      <sheetName val="фин.потр.2021"/>
      <sheetName val="фин.потр.2022"/>
      <sheetName val="фин.потр.2023"/>
      <sheetName val="Лист1"/>
    </sheetNames>
    <sheetDataSet>
      <sheetData sheetId="3">
        <row r="8">
          <cell r="D8">
            <v>33924</v>
          </cell>
          <cell r="F8">
            <v>25.01</v>
          </cell>
          <cell r="I8">
            <v>10105.823137497522</v>
          </cell>
          <cell r="K8">
            <v>27888.233724108584</v>
          </cell>
        </row>
        <row r="9">
          <cell r="D9">
            <v>23236</v>
          </cell>
          <cell r="F9">
            <v>25.01</v>
          </cell>
          <cell r="I9">
            <v>9027.71260440966</v>
          </cell>
          <cell r="K9">
            <v>17129.718960078717</v>
          </cell>
        </row>
        <row r="10">
          <cell r="D10">
            <v>41675</v>
          </cell>
          <cell r="F10">
            <v>26.814900849858358</v>
          </cell>
          <cell r="I10">
            <v>7989.678887909094</v>
          </cell>
          <cell r="K10">
            <v>26925.134598676206</v>
          </cell>
        </row>
        <row r="11">
          <cell r="D11">
            <v>64560</v>
          </cell>
          <cell r="F11">
            <v>43.45084</v>
          </cell>
          <cell r="I11">
            <v>8457.299103433746</v>
          </cell>
          <cell r="K11">
            <v>44745.413241268136</v>
          </cell>
        </row>
        <row r="12">
          <cell r="D12">
            <v>55909</v>
          </cell>
          <cell r="F12">
            <v>88.9623</v>
          </cell>
          <cell r="I12">
            <v>9382.456084537982</v>
          </cell>
          <cell r="K12">
            <v>46168.354912193674</v>
          </cell>
        </row>
        <row r="13">
          <cell r="D13">
            <v>32568</v>
          </cell>
          <cell r="F13">
            <v>72.61332</v>
          </cell>
          <cell r="I13">
            <v>17225.68898196536</v>
          </cell>
          <cell r="K13">
            <v>45602.75241592875</v>
          </cell>
        </row>
        <row r="14">
          <cell r="D14">
            <v>477718</v>
          </cell>
          <cell r="F14">
            <v>12.395000000000001</v>
          </cell>
          <cell r="I14">
            <v>6120.531128678418</v>
          </cell>
          <cell r="K14">
            <v>232062.5539420029</v>
          </cell>
        </row>
        <row r="15">
          <cell r="D15">
            <v>39944</v>
          </cell>
          <cell r="F15">
            <v>61.66170000000001</v>
          </cell>
          <cell r="I15">
            <v>10481.687887570875</v>
          </cell>
          <cell r="K15">
            <v>35327.67439830238</v>
          </cell>
        </row>
        <row r="16">
          <cell r="D16">
            <v>212793</v>
          </cell>
          <cell r="F16">
            <v>12.395000000000001</v>
          </cell>
          <cell r="I16">
            <v>7601.66779078352</v>
          </cell>
          <cell r="K16">
            <v>129696.57212655272</v>
          </cell>
        </row>
        <row r="17">
          <cell r="D17">
            <v>5670</v>
          </cell>
          <cell r="F17">
            <v>69.24520000000001</v>
          </cell>
          <cell r="I17">
            <v>9609.990689229619</v>
          </cell>
          <cell r="K17">
            <v>4656.285438915537</v>
          </cell>
        </row>
        <row r="18">
          <cell r="D18">
            <v>11112</v>
          </cell>
          <cell r="F18">
            <v>16.296680000000002</v>
          </cell>
          <cell r="I18">
            <v>9722.538757858047</v>
          </cell>
          <cell r="K18">
            <v>8550.293111100571</v>
          </cell>
        </row>
        <row r="19">
          <cell r="D19">
            <v>801</v>
          </cell>
          <cell r="F19">
            <v>25.01</v>
          </cell>
          <cell r="I19">
            <v>17616.526379119427</v>
          </cell>
          <cell r="K19">
            <v>1110.572402524057</v>
          </cell>
        </row>
      </sheetData>
      <sheetData sheetId="4">
        <row r="8">
          <cell r="D8">
            <v>33924</v>
          </cell>
          <cell r="F8">
            <v>25.816099030865708</v>
          </cell>
          <cell r="I8">
            <v>11057.578704155872</v>
          </cell>
          <cell r="K8">
            <v>30462.15862397511</v>
          </cell>
        </row>
        <row r="9">
          <cell r="D9">
            <v>23236</v>
          </cell>
          <cell r="F9">
            <v>25.824517868471137</v>
          </cell>
          <cell r="I9">
            <v>10028.502936294297</v>
          </cell>
          <cell r="K9">
            <v>18983.18128616345</v>
          </cell>
        </row>
        <row r="10">
          <cell r="D10">
            <v>41675</v>
          </cell>
          <cell r="F10">
            <v>27.783548158640226</v>
          </cell>
          <cell r="I10">
            <v>8280.362400982858</v>
          </cell>
          <cell r="K10">
            <v>27904.445678606604</v>
          </cell>
        </row>
        <row r="11">
          <cell r="D11">
            <v>64560</v>
          </cell>
          <cell r="F11">
            <v>44.92816856</v>
          </cell>
          <cell r="I11">
            <v>9171.639900736665</v>
          </cell>
          <cell r="K11">
            <v>48383.246193779254</v>
          </cell>
        </row>
        <row r="12">
          <cell r="D12">
            <v>55909</v>
          </cell>
          <cell r="F12">
            <v>91.9870182</v>
          </cell>
          <cell r="I12">
            <v>8939.859678522242</v>
          </cell>
          <cell r="K12">
            <v>44394.20246057774</v>
          </cell>
        </row>
        <row r="13">
          <cell r="D13">
            <v>32568</v>
          </cell>
          <cell r="F13">
            <v>75.08217288</v>
          </cell>
          <cell r="I13">
            <v>18500.48403098803</v>
          </cell>
          <cell r="K13">
            <v>48882.99737967219</v>
          </cell>
        </row>
        <row r="14">
          <cell r="D14">
            <v>477718</v>
          </cell>
          <cell r="F14">
            <v>12.74</v>
          </cell>
          <cell r="I14">
            <v>5670.426247203957</v>
          </cell>
          <cell r="K14">
            <v>215596.90214066606</v>
          </cell>
        </row>
        <row r="15">
          <cell r="D15">
            <v>39944</v>
          </cell>
          <cell r="F15">
            <v>63.758197800000005</v>
          </cell>
          <cell r="I15">
            <v>9451.581163753553</v>
          </cell>
          <cell r="K15">
            <v>32181.58340612041</v>
          </cell>
        </row>
        <row r="16">
          <cell r="D16">
            <v>212793</v>
          </cell>
          <cell r="F16">
            <v>12.74</v>
          </cell>
          <cell r="I16">
            <v>7083.261448059861</v>
          </cell>
          <cell r="K16">
            <v>121105.0197051475</v>
          </cell>
        </row>
        <row r="17">
          <cell r="D17">
            <v>5670</v>
          </cell>
          <cell r="F17">
            <v>71.59953680000001</v>
          </cell>
          <cell r="I17">
            <v>8837.956997326271</v>
          </cell>
          <cell r="K17">
            <v>4327.106293421605</v>
          </cell>
        </row>
        <row r="18">
          <cell r="D18">
            <v>11112</v>
          </cell>
          <cell r="F18">
            <v>16.850767120000004</v>
          </cell>
          <cell r="I18">
            <v>9921.419529488341</v>
          </cell>
          <cell r="K18">
            <v>8727.647575811805</v>
          </cell>
        </row>
        <row r="19">
          <cell r="D19">
            <v>801</v>
          </cell>
          <cell r="F19">
            <v>25.816099030865708</v>
          </cell>
          <cell r="I19">
            <v>18027.212352943694</v>
          </cell>
          <cell r="K19">
            <v>1136.6413309306683</v>
          </cell>
        </row>
      </sheetData>
      <sheetData sheetId="5">
        <row r="8">
          <cell r="D8">
            <v>33924</v>
          </cell>
          <cell r="F8">
            <v>26.65</v>
          </cell>
          <cell r="I8">
            <v>11301.03151766988</v>
          </cell>
          <cell r="K8">
            <v>31141.8459857257</v>
          </cell>
        </row>
        <row r="9">
          <cell r="D9">
            <v>23236</v>
          </cell>
          <cell r="F9">
            <v>26.650000000000002</v>
          </cell>
          <cell r="I9">
            <v>10254.216055675435</v>
          </cell>
          <cell r="K9">
            <v>19416.114073477613</v>
          </cell>
        </row>
        <row r="10">
          <cell r="D10">
            <v>41675</v>
          </cell>
          <cell r="F10">
            <v>28.843307365439095</v>
          </cell>
          <cell r="I10">
            <v>8450.32496215857</v>
          </cell>
          <cell r="K10">
            <v>28497.610654973534</v>
          </cell>
        </row>
        <row r="11">
          <cell r="D11">
            <v>64560</v>
          </cell>
          <cell r="F11">
            <v>46.725295302400006</v>
          </cell>
          <cell r="I11">
            <v>9359.86803293049</v>
          </cell>
          <cell r="K11">
            <v>49432.7027036854</v>
          </cell>
        </row>
        <row r="12">
          <cell r="D12">
            <v>55909</v>
          </cell>
          <cell r="F12">
            <v>95.66649892800002</v>
          </cell>
          <cell r="I12">
            <v>9107.835967438585</v>
          </cell>
          <cell r="K12">
            <v>45337.43434749528</v>
          </cell>
        </row>
        <row r="13">
          <cell r="D13">
            <v>32568</v>
          </cell>
          <cell r="F13">
            <v>78.08545979520001</v>
          </cell>
          <cell r="I13">
            <v>18912.613252389263</v>
          </cell>
          <cell r="K13">
            <v>50015.2863280046</v>
          </cell>
        </row>
        <row r="14">
          <cell r="D14">
            <v>477718</v>
          </cell>
          <cell r="F14">
            <v>13.115</v>
          </cell>
          <cell r="I14">
            <v>5766.461220292712</v>
          </cell>
          <cell r="K14">
            <v>219324.34430418327</v>
          </cell>
        </row>
        <row r="15">
          <cell r="D15">
            <v>39944</v>
          </cell>
          <cell r="F15">
            <v>66.30852571200002</v>
          </cell>
          <cell r="I15">
            <v>9628.156262472556</v>
          </cell>
          <cell r="K15">
            <v>32837.09359025702</v>
          </cell>
        </row>
        <row r="16">
          <cell r="D16">
            <v>212793</v>
          </cell>
          <cell r="F16">
            <v>13.115</v>
          </cell>
          <cell r="I16">
            <v>7217.079336477028</v>
          </cell>
          <cell r="K16">
            <v>123421.53248777856</v>
          </cell>
        </row>
        <row r="17">
          <cell r="D17">
            <v>5670</v>
          </cell>
          <cell r="F17">
            <v>74.46351827200002</v>
          </cell>
          <cell r="I17">
            <v>9003.205842186337</v>
          </cell>
          <cell r="K17">
            <v>4416.66103344048</v>
          </cell>
        </row>
        <row r="18">
          <cell r="D18">
            <v>11112</v>
          </cell>
          <cell r="F18">
            <v>17.524797804800006</v>
          </cell>
          <cell r="I18">
            <v>10010.688340015668</v>
          </cell>
          <cell r="K18">
            <v>8811.980392062454</v>
          </cell>
        </row>
        <row r="19">
          <cell r="D19">
            <v>801</v>
          </cell>
          <cell r="F19">
            <v>26.65</v>
          </cell>
          <cell r="I19">
            <v>18540.134928299227</v>
          </cell>
          <cell r="K19">
            <v>1169.0614177641166</v>
          </cell>
        </row>
      </sheetData>
      <sheetData sheetId="6">
        <row r="8">
          <cell r="D8">
            <v>33924</v>
          </cell>
          <cell r="F8">
            <v>27.52850313543448</v>
          </cell>
          <cell r="I8">
            <v>11569.03388969222</v>
          </cell>
          <cell r="K8">
            <v>31888.732819076115</v>
          </cell>
        </row>
        <row r="9">
          <cell r="D9">
            <v>23236</v>
          </cell>
          <cell r="F9">
            <v>27.537678156058362</v>
          </cell>
          <cell r="I9">
            <v>10500.112401204782</v>
          </cell>
          <cell r="K9">
            <v>19887.48966599778</v>
          </cell>
        </row>
        <row r="10">
          <cell r="D10">
            <v>41675</v>
          </cell>
          <cell r="F10">
            <v>29.89259206798867</v>
          </cell>
          <cell r="I10">
            <v>8652.236638413122</v>
          </cell>
          <cell r="K10">
            <v>29193.538590117274</v>
          </cell>
        </row>
        <row r="11">
          <cell r="D11">
            <v>64560</v>
          </cell>
          <cell r="F11">
            <v>48.59430711449601</v>
          </cell>
          <cell r="I11">
            <v>9576.072199031552</v>
          </cell>
          <cell r="K11">
            <v>50625.53485614062</v>
          </cell>
        </row>
        <row r="12">
          <cell r="D12">
            <v>55909</v>
          </cell>
          <cell r="F12">
            <v>99.49315888512001</v>
          </cell>
          <cell r="I12">
            <v>9322.428586689166</v>
          </cell>
          <cell r="K12">
            <v>46493.56828946005</v>
          </cell>
        </row>
        <row r="13">
          <cell r="D13">
            <v>32568</v>
          </cell>
          <cell r="F13">
            <v>81.20887818700801</v>
          </cell>
          <cell r="I13">
            <v>19365.577397559027</v>
          </cell>
          <cell r="K13">
            <v>51253.98670158678</v>
          </cell>
        </row>
        <row r="14">
          <cell r="D14">
            <v>477718</v>
          </cell>
          <cell r="F14">
            <v>13.47</v>
          </cell>
          <cell r="I14">
            <v>5901.772790142785</v>
          </cell>
          <cell r="K14">
            <v>224493.42287556204</v>
          </cell>
        </row>
        <row r="15">
          <cell r="D15">
            <v>39944</v>
          </cell>
          <cell r="F15">
            <v>68.96086674048001</v>
          </cell>
          <cell r="I15">
            <v>9858.897420181882</v>
          </cell>
          <cell r="K15">
            <v>33666.51278685447</v>
          </cell>
        </row>
        <row r="16">
          <cell r="D16">
            <v>212793</v>
          </cell>
          <cell r="F16">
            <v>13.47</v>
          </cell>
          <cell r="I16">
            <v>7393.2573568239</v>
          </cell>
          <cell r="K16">
            <v>126441.8229990214</v>
          </cell>
        </row>
        <row r="17">
          <cell r="D17">
            <v>5670</v>
          </cell>
          <cell r="F17">
            <v>77.44205900288001</v>
          </cell>
          <cell r="I17">
            <v>9212.186514711115</v>
          </cell>
          <cell r="K17">
            <v>4526.2678271031</v>
          </cell>
        </row>
        <row r="18">
          <cell r="D18">
            <v>11112</v>
          </cell>
          <cell r="F18">
            <v>18.225789716992008</v>
          </cell>
          <cell r="I18">
            <v>10101.183038652396</v>
          </cell>
          <cell r="K18">
            <v>8897.66805138327</v>
          </cell>
        </row>
        <row r="19">
          <cell r="D19">
            <v>801</v>
          </cell>
          <cell r="F19">
            <v>27.52850313543448</v>
          </cell>
          <cell r="I19">
            <v>18998.321483322696</v>
          </cell>
          <cell r="K19">
            <v>1198.1288338630247</v>
          </cell>
        </row>
      </sheetData>
      <sheetData sheetId="7">
        <row r="8">
          <cell r="D8">
            <v>33924</v>
          </cell>
          <cell r="F8">
            <v>29.6088</v>
          </cell>
          <cell r="I8">
            <v>11868.722520715724</v>
          </cell>
          <cell r="K8">
            <v>32761.171108363975</v>
          </cell>
        </row>
        <row r="9">
          <cell r="D9">
            <v>23236</v>
          </cell>
          <cell r="F9">
            <v>29.6088</v>
          </cell>
          <cell r="I9">
            <v>10775.65715287237</v>
          </cell>
          <cell r="K9">
            <v>20440.711877000344</v>
          </cell>
        </row>
        <row r="10">
          <cell r="D10">
            <v>41675</v>
          </cell>
          <cell r="F10">
            <v>32.0112</v>
          </cell>
          <cell r="I10">
            <v>8883.710475167578</v>
          </cell>
          <cell r="K10">
            <v>30029.519904257355</v>
          </cell>
        </row>
        <row r="11">
          <cell r="D11">
            <v>64560</v>
          </cell>
          <cell r="F11">
            <v>50.53807939907585</v>
          </cell>
          <cell r="I11">
            <v>9821.708198166141</v>
          </cell>
          <cell r="K11">
            <v>51969.14767777138</v>
          </cell>
        </row>
        <row r="12">
          <cell r="D12">
            <v>55909</v>
          </cell>
          <cell r="F12">
            <v>103.47288524052482</v>
          </cell>
          <cell r="I12">
            <v>9569.383567249472</v>
          </cell>
          <cell r="K12">
            <v>47800.350031779606</v>
          </cell>
        </row>
        <row r="13">
          <cell r="D13">
            <v>32568</v>
          </cell>
          <cell r="F13">
            <v>84.45723331448833</v>
          </cell>
          <cell r="I13">
            <v>19861.410510908605</v>
          </cell>
          <cell r="K13">
            <v>52604.36061517422</v>
          </cell>
        </row>
        <row r="14">
          <cell r="D14">
            <v>477718</v>
          </cell>
          <cell r="F14">
            <v>14.0088</v>
          </cell>
          <cell r="I14">
            <v>6063.219059536745</v>
          </cell>
          <cell r="K14">
            <v>230715.9302757472</v>
          </cell>
        </row>
        <row r="15">
          <cell r="D15">
            <v>39944</v>
          </cell>
          <cell r="F15">
            <v>71.71930141009922</v>
          </cell>
          <cell r="I15">
            <v>10121.783037109702</v>
          </cell>
          <cell r="K15">
            <v>34600.95667607849</v>
          </cell>
        </row>
        <row r="16">
          <cell r="D16">
            <v>212793</v>
          </cell>
          <cell r="F16">
            <v>14.008799999999999</v>
          </cell>
          <cell r="I16">
            <v>7597.655532213458</v>
          </cell>
          <cell r="K16">
            <v>129972.91408501063</v>
          </cell>
        </row>
        <row r="17">
          <cell r="D17">
            <v>5670</v>
          </cell>
          <cell r="F17">
            <v>80.53974136299522</v>
          </cell>
          <cell r="I17">
            <v>9448.415378525997</v>
          </cell>
          <cell r="K17">
            <v>4648.639360494213</v>
          </cell>
        </row>
        <row r="18">
          <cell r="D18">
            <v>11112</v>
          </cell>
          <cell r="F18">
            <v>18.95482130567169</v>
          </cell>
          <cell r="I18">
            <v>10195.22194746501</v>
          </cell>
          <cell r="K18">
            <v>8986.718159398293</v>
          </cell>
        </row>
        <row r="19">
          <cell r="D19">
            <v>801</v>
          </cell>
          <cell r="F19">
            <v>29.6088</v>
          </cell>
          <cell r="I19">
            <v>19467.91867434421</v>
          </cell>
          <cell r="K19">
            <v>1228.8652545995674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тарифа"/>
      <sheetName val="Количество тепла"/>
      <sheetName val="Количество тепла и воды"/>
      <sheetName val="фин.потр.2016"/>
      <sheetName val="фин.потр.2019"/>
      <sheetName val="фин.потр.2018"/>
    </sheetNames>
    <sheetDataSet>
      <sheetData sheetId="4">
        <row r="11">
          <cell r="O11">
            <v>34.01</v>
          </cell>
          <cell r="P11">
            <v>34.01</v>
          </cell>
          <cell r="AA11">
            <v>4861.578366274339</v>
          </cell>
          <cell r="AD11">
            <v>7246.786567092314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99"/>
  </sheetPr>
  <dimension ref="A1:G144"/>
  <sheetViews>
    <sheetView tabSelected="1" view="pageBreakPreview" zoomScale="80" zoomScaleNormal="80" zoomScaleSheetLayoutView="80" workbookViewId="0" topLeftCell="A1">
      <selection activeCell="K126" sqref="K126"/>
    </sheetView>
  </sheetViews>
  <sheetFormatPr defaultColWidth="9.00390625" defaultRowHeight="12.75"/>
  <cols>
    <col min="1" max="1" width="68.75390625" style="22" customWidth="1"/>
    <col min="2" max="2" width="19.625" style="22" customWidth="1"/>
    <col min="3" max="7" width="13.875" style="22" customWidth="1"/>
    <col min="8" max="16384" width="9.125" style="22" customWidth="1"/>
  </cols>
  <sheetData>
    <row r="1" spans="1:7" ht="15.75">
      <c r="A1" s="21"/>
      <c r="C1" s="23"/>
      <c r="D1" s="23"/>
      <c r="E1" s="23"/>
      <c r="F1" s="23"/>
      <c r="G1" s="23" t="s">
        <v>13</v>
      </c>
    </row>
    <row r="2" spans="1:7" ht="15.75">
      <c r="A2" s="21"/>
      <c r="C2" s="23"/>
      <c r="D2" s="23"/>
      <c r="E2" s="23"/>
      <c r="F2" s="23"/>
      <c r="G2" s="23" t="s">
        <v>14</v>
      </c>
    </row>
    <row r="3" spans="1:7" ht="15.75">
      <c r="A3" s="21"/>
      <c r="C3" s="23"/>
      <c r="D3" s="23"/>
      <c r="E3" s="23"/>
      <c r="F3" s="23"/>
      <c r="G3" s="23" t="s">
        <v>15</v>
      </c>
    </row>
    <row r="4" spans="1:7" ht="15.75">
      <c r="A4" s="21"/>
      <c r="C4" s="23"/>
      <c r="D4" s="23"/>
      <c r="E4" s="23"/>
      <c r="F4" s="23"/>
      <c r="G4" s="23"/>
    </row>
    <row r="5" spans="1:7" s="24" customFormat="1" ht="36.75" customHeight="1">
      <c r="A5" s="59" t="s">
        <v>21</v>
      </c>
      <c r="B5" s="59"/>
      <c r="C5" s="59"/>
      <c r="D5" s="59"/>
      <c r="E5" s="59"/>
      <c r="F5" s="59"/>
      <c r="G5" s="59"/>
    </row>
    <row r="7" spans="1:7" ht="15.75">
      <c r="A7" s="53" t="s">
        <v>34</v>
      </c>
      <c r="B7" s="53"/>
      <c r="C7" s="53"/>
      <c r="D7" s="53"/>
      <c r="E7" s="53"/>
      <c r="F7" s="53"/>
      <c r="G7" s="53"/>
    </row>
    <row r="8" spans="1:7" ht="15.75">
      <c r="A8" s="18" t="s">
        <v>0</v>
      </c>
      <c r="B8" s="54" t="s">
        <v>11</v>
      </c>
      <c r="C8" s="54"/>
      <c r="D8" s="54"/>
      <c r="E8" s="54"/>
      <c r="F8" s="54"/>
      <c r="G8" s="54"/>
    </row>
    <row r="9" spans="1:7" ht="33.75">
      <c r="A9" s="55" t="s">
        <v>1</v>
      </c>
      <c r="B9" s="8" t="s">
        <v>49</v>
      </c>
      <c r="C9" s="3">
        <f>'[3]фин.потр.2019'!$I$8</f>
        <v>10105.823137497522</v>
      </c>
      <c r="D9" s="3">
        <f>'[3]фин.потр.2020'!$I$8</f>
        <v>11057.578704155872</v>
      </c>
      <c r="E9" s="3">
        <f>'[3]фин.потр.2021'!$I$8</f>
        <v>11301.03151766988</v>
      </c>
      <c r="F9" s="3">
        <f>'[3]фин.потр.2022'!$I$8</f>
        <v>11569.03388969222</v>
      </c>
      <c r="G9" s="3">
        <f>'[3]фин.потр.2023'!$I$8</f>
        <v>11868.722520715724</v>
      </c>
    </row>
    <row r="10" spans="1:7" ht="33.75">
      <c r="A10" s="55"/>
      <c r="B10" s="8" t="s">
        <v>50</v>
      </c>
      <c r="C10" s="17">
        <f>'[3]фин.потр.2019'!$F$8</f>
        <v>25.01</v>
      </c>
      <c r="D10" s="17">
        <f>'[3]фин.потр.2020'!$F$8</f>
        <v>25.816099030865708</v>
      </c>
      <c r="E10" s="17">
        <f>'[3]фин.потр.2021'!$F$8</f>
        <v>26.65</v>
      </c>
      <c r="F10" s="17">
        <f>'[3]фин.потр.2022'!$F$8</f>
        <v>27.52850313543448</v>
      </c>
      <c r="G10" s="17">
        <f>'[3]фин.потр.2023'!$F$8</f>
        <v>29.6088</v>
      </c>
    </row>
    <row r="11" spans="1:7" ht="31.5">
      <c r="A11" s="19" t="s">
        <v>2</v>
      </c>
      <c r="B11" s="14"/>
      <c r="C11" s="16" t="s">
        <v>17</v>
      </c>
      <c r="D11" s="16" t="s">
        <v>18</v>
      </c>
      <c r="E11" s="16" t="s">
        <v>19</v>
      </c>
      <c r="F11" s="16" t="s">
        <v>20</v>
      </c>
      <c r="G11" s="16" t="s">
        <v>16</v>
      </c>
    </row>
    <row r="12" spans="1:7" ht="47.25">
      <c r="A12" s="13" t="s">
        <v>3</v>
      </c>
      <c r="B12" s="9"/>
      <c r="C12" s="1"/>
      <c r="D12" s="1"/>
      <c r="E12" s="1"/>
      <c r="F12" s="1"/>
      <c r="G12" s="1"/>
    </row>
    <row r="13" spans="1:7" ht="31.5">
      <c r="A13" s="13" t="s">
        <v>4</v>
      </c>
      <c r="B13" s="15" t="s">
        <v>10</v>
      </c>
      <c r="C13" s="20">
        <f>'[3]фин.потр.2019'!$K$8</f>
        <v>27888.233724108584</v>
      </c>
      <c r="D13" s="20">
        <f>'[3]фин.потр.2020'!$K$8</f>
        <v>30462.15862397511</v>
      </c>
      <c r="E13" s="20">
        <f>'[3]фин.потр.2021'!$K$8</f>
        <v>31141.8459857257</v>
      </c>
      <c r="F13" s="20">
        <f>'[3]фин.потр.2022'!$K$8</f>
        <v>31888.732819076115</v>
      </c>
      <c r="G13" s="20">
        <f>'[3]фин.потр.2023'!$K$8</f>
        <v>32761.171108363975</v>
      </c>
    </row>
    <row r="14" spans="1:7" ht="15.75">
      <c r="A14" s="13" t="s">
        <v>5</v>
      </c>
      <c r="B14" s="15" t="s">
        <v>9</v>
      </c>
      <c r="C14" s="2">
        <f>'[3]фин.потр.2019'!$D$8</f>
        <v>33924</v>
      </c>
      <c r="D14" s="2">
        <f>'[3]фин.потр.2020'!$D$8</f>
        <v>33924</v>
      </c>
      <c r="E14" s="2">
        <f>'[3]фин.потр.2021'!$D$8</f>
        <v>33924</v>
      </c>
      <c r="F14" s="2">
        <f>'[3]фин.потр.2022'!$D$8</f>
        <v>33924</v>
      </c>
      <c r="G14" s="2">
        <f>'[3]фин.потр.2023'!$D$8</f>
        <v>33924</v>
      </c>
    </row>
    <row r="15" spans="1:7" ht="94.5">
      <c r="A15" s="13" t="s">
        <v>7</v>
      </c>
      <c r="B15" s="9"/>
      <c r="C15" s="1"/>
      <c r="D15" s="1"/>
      <c r="E15" s="1"/>
      <c r="F15" s="1"/>
      <c r="G15" s="1"/>
    </row>
    <row r="16" spans="1:7" ht="110.25">
      <c r="A16" s="13" t="s">
        <v>6</v>
      </c>
      <c r="B16" s="9"/>
      <c r="C16" s="1"/>
      <c r="D16" s="1"/>
      <c r="E16" s="1"/>
      <c r="F16" s="1"/>
      <c r="G16" s="1"/>
    </row>
    <row r="17" spans="1:7" ht="15.75">
      <c r="A17" s="25"/>
      <c r="B17" s="26"/>
      <c r="C17" s="27"/>
      <c r="D17" s="27"/>
      <c r="E17" s="27"/>
      <c r="F17" s="27"/>
      <c r="G17" s="27"/>
    </row>
    <row r="18" spans="1:7" ht="15.75">
      <c r="A18" s="53" t="s">
        <v>35</v>
      </c>
      <c r="B18" s="53"/>
      <c r="C18" s="53"/>
      <c r="D18" s="53"/>
      <c r="E18" s="53"/>
      <c r="F18" s="53"/>
      <c r="G18" s="53"/>
    </row>
    <row r="19" spans="1:7" ht="15.75">
      <c r="A19" s="18" t="s">
        <v>0</v>
      </c>
      <c r="B19" s="54" t="s">
        <v>11</v>
      </c>
      <c r="C19" s="54"/>
      <c r="D19" s="54"/>
      <c r="E19" s="54"/>
      <c r="F19" s="54"/>
      <c r="G19" s="54"/>
    </row>
    <row r="20" spans="1:7" ht="33.75">
      <c r="A20" s="55" t="s">
        <v>1</v>
      </c>
      <c r="B20" s="8" t="s">
        <v>49</v>
      </c>
      <c r="C20" s="3">
        <f>'[3]фин.потр.2019'!$I$9</f>
        <v>9027.71260440966</v>
      </c>
      <c r="D20" s="3">
        <f>'[3]фин.потр.2020'!$I$9</f>
        <v>10028.502936294297</v>
      </c>
      <c r="E20" s="3">
        <f>'[3]фин.потр.2021'!$I$9</f>
        <v>10254.216055675435</v>
      </c>
      <c r="F20" s="3">
        <f>'[3]фин.потр.2022'!$I$9</f>
        <v>10500.112401204782</v>
      </c>
      <c r="G20" s="3">
        <f>'[3]фин.потр.2023'!$I$9</f>
        <v>10775.65715287237</v>
      </c>
    </row>
    <row r="21" spans="1:7" ht="33.75">
      <c r="A21" s="55"/>
      <c r="B21" s="8" t="s">
        <v>50</v>
      </c>
      <c r="C21" s="17">
        <f>'[3]фин.потр.2019'!$F$9</f>
        <v>25.01</v>
      </c>
      <c r="D21" s="17">
        <f>'[3]фин.потр.2020'!$F$9</f>
        <v>25.824517868471137</v>
      </c>
      <c r="E21" s="17">
        <f>'[3]фин.потр.2021'!$F$9</f>
        <v>26.650000000000002</v>
      </c>
      <c r="F21" s="17">
        <f>'[3]фин.потр.2022'!$F$9</f>
        <v>27.537678156058362</v>
      </c>
      <c r="G21" s="17">
        <f>'[3]фин.потр.2023'!$F$9</f>
        <v>29.6088</v>
      </c>
    </row>
    <row r="22" spans="1:7" ht="31.5">
      <c r="A22" s="19" t="s">
        <v>2</v>
      </c>
      <c r="B22" s="14"/>
      <c r="C22" s="16" t="s">
        <v>17</v>
      </c>
      <c r="D22" s="16" t="s">
        <v>18</v>
      </c>
      <c r="E22" s="16" t="s">
        <v>19</v>
      </c>
      <c r="F22" s="16" t="s">
        <v>20</v>
      </c>
      <c r="G22" s="16" t="s">
        <v>16</v>
      </c>
    </row>
    <row r="23" spans="1:7" ht="47.25">
      <c r="A23" s="13" t="s">
        <v>3</v>
      </c>
      <c r="B23" s="9"/>
      <c r="C23" s="1"/>
      <c r="D23" s="1"/>
      <c r="E23" s="1"/>
      <c r="F23" s="1"/>
      <c r="G23" s="1"/>
    </row>
    <row r="24" spans="1:7" ht="31.5">
      <c r="A24" s="13" t="s">
        <v>4</v>
      </c>
      <c r="B24" s="15" t="s">
        <v>10</v>
      </c>
      <c r="C24" s="20">
        <f>'[3]фин.потр.2019'!$K$9</f>
        <v>17129.718960078717</v>
      </c>
      <c r="D24" s="20">
        <f>'[3]фин.потр.2020'!$K$9</f>
        <v>18983.18128616345</v>
      </c>
      <c r="E24" s="20">
        <f>'[3]фин.потр.2021'!$K$9</f>
        <v>19416.114073477613</v>
      </c>
      <c r="F24" s="20">
        <f>'[3]фин.потр.2022'!$K$9</f>
        <v>19887.48966599778</v>
      </c>
      <c r="G24" s="20">
        <f>'[3]фин.потр.2023'!$K$9</f>
        <v>20440.711877000344</v>
      </c>
    </row>
    <row r="25" spans="1:7" ht="15.75">
      <c r="A25" s="13" t="s">
        <v>5</v>
      </c>
      <c r="B25" s="15" t="s">
        <v>9</v>
      </c>
      <c r="C25" s="2">
        <f>'[3]фин.потр.2019'!$D$9</f>
        <v>23236</v>
      </c>
      <c r="D25" s="2">
        <f>'[3]фин.потр.2020'!$D$9</f>
        <v>23236</v>
      </c>
      <c r="E25" s="2">
        <f>'[3]фин.потр.2021'!$D$9</f>
        <v>23236</v>
      </c>
      <c r="F25" s="2">
        <f>'[3]фин.потр.2022'!$D$9</f>
        <v>23236</v>
      </c>
      <c r="G25" s="2">
        <f>'[3]фин.потр.2023'!$D$9</f>
        <v>23236</v>
      </c>
    </row>
    <row r="26" spans="1:7" ht="94.5">
      <c r="A26" s="13" t="s">
        <v>7</v>
      </c>
      <c r="B26" s="9"/>
      <c r="C26" s="1"/>
      <c r="D26" s="1"/>
      <c r="E26" s="1"/>
      <c r="F26" s="1"/>
      <c r="G26" s="1"/>
    </row>
    <row r="27" spans="1:7" ht="110.25">
      <c r="A27" s="13" t="s">
        <v>6</v>
      </c>
      <c r="B27" s="9"/>
      <c r="C27" s="1"/>
      <c r="D27" s="1"/>
      <c r="E27" s="1"/>
      <c r="F27" s="1"/>
      <c r="G27" s="1"/>
    </row>
    <row r="28" spans="1:7" ht="15.75">
      <c r="A28" s="25"/>
      <c r="B28" s="26"/>
      <c r="C28" s="27"/>
      <c r="D28" s="27"/>
      <c r="E28" s="27"/>
      <c r="F28" s="27"/>
      <c r="G28" s="27"/>
    </row>
    <row r="29" spans="1:7" ht="15.75">
      <c r="A29" s="53" t="s">
        <v>36</v>
      </c>
      <c r="B29" s="53"/>
      <c r="C29" s="53"/>
      <c r="D29" s="53"/>
      <c r="E29" s="53"/>
      <c r="F29" s="53"/>
      <c r="G29" s="53"/>
    </row>
    <row r="30" spans="1:7" ht="15.75">
      <c r="A30" s="18" t="s">
        <v>0</v>
      </c>
      <c r="B30" s="54" t="s">
        <v>11</v>
      </c>
      <c r="C30" s="54"/>
      <c r="D30" s="54"/>
      <c r="E30" s="54"/>
      <c r="F30" s="54"/>
      <c r="G30" s="54"/>
    </row>
    <row r="31" spans="1:7" ht="33.75">
      <c r="A31" s="55" t="s">
        <v>1</v>
      </c>
      <c r="B31" s="8" t="s">
        <v>49</v>
      </c>
      <c r="C31" s="3">
        <f>'[3]фин.потр.2019'!$I$10</f>
        <v>7989.678887909094</v>
      </c>
      <c r="D31" s="3">
        <f>'[3]фин.потр.2020'!$I$10</f>
        <v>8280.362400982858</v>
      </c>
      <c r="E31" s="3">
        <f>'[3]фин.потр.2021'!$I$10</f>
        <v>8450.32496215857</v>
      </c>
      <c r="F31" s="3">
        <f>'[3]фин.потр.2022'!$I$10</f>
        <v>8652.236638413122</v>
      </c>
      <c r="G31" s="3">
        <f>'[3]фин.потр.2023'!$I$10</f>
        <v>8883.710475167578</v>
      </c>
    </row>
    <row r="32" spans="1:7" ht="33.75">
      <c r="A32" s="55"/>
      <c r="B32" s="8" t="s">
        <v>50</v>
      </c>
      <c r="C32" s="17">
        <f>'[3]фин.потр.2019'!$F$10</f>
        <v>26.814900849858358</v>
      </c>
      <c r="D32" s="17">
        <f>'[3]фин.потр.2020'!$F$10</f>
        <v>27.783548158640226</v>
      </c>
      <c r="E32" s="17">
        <f>'[3]фин.потр.2021'!$F$10</f>
        <v>28.843307365439095</v>
      </c>
      <c r="F32" s="17">
        <f>'[3]фин.потр.2022'!$F$10</f>
        <v>29.89259206798867</v>
      </c>
      <c r="G32" s="17">
        <f>'[3]фин.потр.2023'!$F$10</f>
        <v>32.0112</v>
      </c>
    </row>
    <row r="33" spans="1:7" ht="31.5">
      <c r="A33" s="19" t="s">
        <v>2</v>
      </c>
      <c r="B33" s="14"/>
      <c r="C33" s="16" t="s">
        <v>17</v>
      </c>
      <c r="D33" s="16" t="s">
        <v>18</v>
      </c>
      <c r="E33" s="16" t="s">
        <v>19</v>
      </c>
      <c r="F33" s="16" t="s">
        <v>20</v>
      </c>
      <c r="G33" s="16" t="s">
        <v>16</v>
      </c>
    </row>
    <row r="34" spans="1:7" ht="47.25">
      <c r="A34" s="13" t="s">
        <v>3</v>
      </c>
      <c r="B34" s="9"/>
      <c r="C34" s="1"/>
      <c r="D34" s="1"/>
      <c r="E34" s="1"/>
      <c r="F34" s="1"/>
      <c r="G34" s="1"/>
    </row>
    <row r="35" spans="1:7" ht="31.5">
      <c r="A35" s="13" t="s">
        <v>4</v>
      </c>
      <c r="B35" s="15" t="s">
        <v>10</v>
      </c>
      <c r="C35" s="20">
        <f>'[3]фин.потр.2019'!$K$10</f>
        <v>26925.134598676206</v>
      </c>
      <c r="D35" s="20">
        <f>'[3]фин.потр.2020'!$K$10</f>
        <v>27904.445678606604</v>
      </c>
      <c r="E35" s="20">
        <f>'[3]фин.потр.2021'!$K$10</f>
        <v>28497.610654973534</v>
      </c>
      <c r="F35" s="20">
        <f>'[3]фин.потр.2022'!$K$10</f>
        <v>29193.538590117274</v>
      </c>
      <c r="G35" s="20">
        <f>'[3]фин.потр.2023'!$K$10</f>
        <v>30029.519904257355</v>
      </c>
    </row>
    <row r="36" spans="1:7" ht="15.75">
      <c r="A36" s="13" t="s">
        <v>5</v>
      </c>
      <c r="B36" s="15" t="s">
        <v>9</v>
      </c>
      <c r="C36" s="2">
        <f>'[3]фин.потр.2019'!$D$10</f>
        <v>41675</v>
      </c>
      <c r="D36" s="2">
        <f>'[3]фин.потр.2020'!$D$10</f>
        <v>41675</v>
      </c>
      <c r="E36" s="2">
        <f>'[3]фин.потр.2021'!$D$10</f>
        <v>41675</v>
      </c>
      <c r="F36" s="2">
        <f>'[3]фин.потр.2022'!$D$10</f>
        <v>41675</v>
      </c>
      <c r="G36" s="2">
        <f>'[3]фин.потр.2023'!$D$10</f>
        <v>41675</v>
      </c>
    </row>
    <row r="37" spans="1:7" ht="94.5">
      <c r="A37" s="13" t="s">
        <v>7</v>
      </c>
      <c r="B37" s="9"/>
      <c r="C37" s="1"/>
      <c r="D37" s="1"/>
      <c r="E37" s="1"/>
      <c r="F37" s="1"/>
      <c r="G37" s="1"/>
    </row>
    <row r="38" spans="1:7" ht="110.25">
      <c r="A38" s="13" t="s">
        <v>6</v>
      </c>
      <c r="B38" s="9"/>
      <c r="C38" s="1"/>
      <c r="D38" s="1"/>
      <c r="E38" s="1"/>
      <c r="F38" s="1"/>
      <c r="G38" s="1"/>
    </row>
    <row r="39" spans="1:7" ht="15.75">
      <c r="A39" s="25"/>
      <c r="B39" s="26"/>
      <c r="C39" s="27"/>
      <c r="D39" s="27"/>
      <c r="E39" s="27"/>
      <c r="F39" s="27"/>
      <c r="G39" s="27"/>
    </row>
    <row r="40" spans="1:7" ht="15.75">
      <c r="A40" s="53" t="s">
        <v>37</v>
      </c>
      <c r="B40" s="53"/>
      <c r="C40" s="53"/>
      <c r="D40" s="53"/>
      <c r="E40" s="53"/>
      <c r="F40" s="53"/>
      <c r="G40" s="53"/>
    </row>
    <row r="41" spans="1:7" ht="15.75">
      <c r="A41" s="18" t="s">
        <v>0</v>
      </c>
      <c r="B41" s="54" t="s">
        <v>11</v>
      </c>
      <c r="C41" s="54"/>
      <c r="D41" s="54"/>
      <c r="E41" s="54"/>
      <c r="F41" s="54"/>
      <c r="G41" s="54"/>
    </row>
    <row r="42" spans="1:7" ht="33.75">
      <c r="A42" s="55" t="s">
        <v>1</v>
      </c>
      <c r="B42" s="8" t="s">
        <v>49</v>
      </c>
      <c r="C42" s="3">
        <f>'[3]фин.потр.2019'!$I$11</f>
        <v>8457.299103433746</v>
      </c>
      <c r="D42" s="3">
        <f>'[3]фин.потр.2020'!$I$11</f>
        <v>9171.639900736665</v>
      </c>
      <c r="E42" s="3">
        <f>'[3]фин.потр.2021'!$I$11</f>
        <v>9359.86803293049</v>
      </c>
      <c r="F42" s="3">
        <f>'[3]фин.потр.2022'!$I$11</f>
        <v>9576.072199031552</v>
      </c>
      <c r="G42" s="3">
        <f>'[3]фин.потр.2023'!$I$11</f>
        <v>9821.708198166141</v>
      </c>
    </row>
    <row r="43" spans="1:7" ht="33.75">
      <c r="A43" s="55"/>
      <c r="B43" s="8" t="s">
        <v>50</v>
      </c>
      <c r="C43" s="17">
        <f>'[3]фин.потр.2019'!$F$11</f>
        <v>43.45084</v>
      </c>
      <c r="D43" s="17">
        <f>'[3]фин.потр.2020'!$F$11</f>
        <v>44.92816856</v>
      </c>
      <c r="E43" s="17">
        <f>'[3]фин.потр.2021'!$F$11</f>
        <v>46.725295302400006</v>
      </c>
      <c r="F43" s="17">
        <f>'[3]фин.потр.2022'!$F$11</f>
        <v>48.59430711449601</v>
      </c>
      <c r="G43" s="17">
        <f>'[3]фин.потр.2023'!$F$11</f>
        <v>50.53807939907585</v>
      </c>
    </row>
    <row r="44" spans="1:7" ht="31.5">
      <c r="A44" s="19" t="s">
        <v>2</v>
      </c>
      <c r="B44" s="14"/>
      <c r="C44" s="16" t="s">
        <v>17</v>
      </c>
      <c r="D44" s="16" t="s">
        <v>18</v>
      </c>
      <c r="E44" s="16" t="s">
        <v>19</v>
      </c>
      <c r="F44" s="16" t="s">
        <v>20</v>
      </c>
      <c r="G44" s="16" t="s">
        <v>16</v>
      </c>
    </row>
    <row r="45" spans="1:7" ht="47.25">
      <c r="A45" s="13" t="s">
        <v>3</v>
      </c>
      <c r="B45" s="9"/>
      <c r="C45" s="1"/>
      <c r="D45" s="1"/>
      <c r="E45" s="1"/>
      <c r="F45" s="1"/>
      <c r="G45" s="1"/>
    </row>
    <row r="46" spans="1:7" ht="31.5">
      <c r="A46" s="13" t="s">
        <v>4</v>
      </c>
      <c r="B46" s="15" t="s">
        <v>10</v>
      </c>
      <c r="C46" s="20">
        <f>'[3]фин.потр.2019'!$K$11</f>
        <v>44745.413241268136</v>
      </c>
      <c r="D46" s="20">
        <f>'[3]фин.потр.2020'!$K$11</f>
        <v>48383.246193779254</v>
      </c>
      <c r="E46" s="20">
        <f>'[3]фин.потр.2021'!$K$11</f>
        <v>49432.7027036854</v>
      </c>
      <c r="F46" s="20">
        <f>'[3]фин.потр.2022'!$K$11</f>
        <v>50625.53485614062</v>
      </c>
      <c r="G46" s="20">
        <f>'[3]фин.потр.2023'!$K$11</f>
        <v>51969.14767777138</v>
      </c>
    </row>
    <row r="47" spans="1:7" ht="15.75">
      <c r="A47" s="13" t="s">
        <v>5</v>
      </c>
      <c r="B47" s="15" t="s">
        <v>9</v>
      </c>
      <c r="C47" s="2">
        <f>'[3]фин.потр.2019'!$D$11</f>
        <v>64560</v>
      </c>
      <c r="D47" s="2">
        <f>'[3]фин.потр.2020'!$D$11</f>
        <v>64560</v>
      </c>
      <c r="E47" s="2">
        <f>'[3]фин.потр.2021'!$D$11</f>
        <v>64560</v>
      </c>
      <c r="F47" s="2">
        <f>'[3]фин.потр.2022'!$D$11</f>
        <v>64560</v>
      </c>
      <c r="G47" s="2">
        <f>'[3]фин.потр.2023'!$D$11</f>
        <v>64560</v>
      </c>
    </row>
    <row r="48" spans="1:7" ht="94.5">
      <c r="A48" s="13" t="s">
        <v>7</v>
      </c>
      <c r="B48" s="9"/>
      <c r="C48" s="1"/>
      <c r="D48" s="1"/>
      <c r="E48" s="1"/>
      <c r="F48" s="1"/>
      <c r="G48" s="1"/>
    </row>
    <row r="49" spans="1:7" ht="110.25">
      <c r="A49" s="13" t="s">
        <v>6</v>
      </c>
      <c r="B49" s="9"/>
      <c r="C49" s="1"/>
      <c r="D49" s="1"/>
      <c r="E49" s="1"/>
      <c r="F49" s="1"/>
      <c r="G49" s="1"/>
    </row>
    <row r="50" spans="1:7" ht="15.75">
      <c r="A50" s="25"/>
      <c r="B50" s="26"/>
      <c r="C50" s="27"/>
      <c r="D50" s="27"/>
      <c r="E50" s="27"/>
      <c r="F50" s="27"/>
      <c r="G50" s="27"/>
    </row>
    <row r="51" spans="1:7" ht="15.75">
      <c r="A51" s="53" t="s">
        <v>38</v>
      </c>
      <c r="B51" s="53"/>
      <c r="C51" s="53"/>
      <c r="D51" s="53"/>
      <c r="E51" s="53"/>
      <c r="F51" s="53"/>
      <c r="G51" s="53"/>
    </row>
    <row r="52" spans="1:7" ht="15.75">
      <c r="A52" s="18" t="s">
        <v>0</v>
      </c>
      <c r="B52" s="54" t="s">
        <v>11</v>
      </c>
      <c r="C52" s="54"/>
      <c r="D52" s="54"/>
      <c r="E52" s="54"/>
      <c r="F52" s="54"/>
      <c r="G52" s="54"/>
    </row>
    <row r="53" spans="1:7" ht="33.75">
      <c r="A53" s="55" t="s">
        <v>1</v>
      </c>
      <c r="B53" s="8" t="s">
        <v>49</v>
      </c>
      <c r="C53" s="3">
        <f>'[3]фин.потр.2019'!$I$12</f>
        <v>9382.456084537982</v>
      </c>
      <c r="D53" s="3">
        <f>'[3]фин.потр.2020'!$I$12</f>
        <v>8939.859678522242</v>
      </c>
      <c r="E53" s="3">
        <f>'[3]фин.потр.2021'!$I$12</f>
        <v>9107.835967438585</v>
      </c>
      <c r="F53" s="3">
        <f>'[3]фин.потр.2022'!$I$12</f>
        <v>9322.428586689166</v>
      </c>
      <c r="G53" s="3">
        <f>'[3]фин.потр.2023'!$I$12</f>
        <v>9569.383567249472</v>
      </c>
    </row>
    <row r="54" spans="1:7" ht="33.75">
      <c r="A54" s="55"/>
      <c r="B54" s="8" t="s">
        <v>50</v>
      </c>
      <c r="C54" s="17">
        <f>'[3]фин.потр.2019'!$F$12</f>
        <v>88.9623</v>
      </c>
      <c r="D54" s="17">
        <f>'[3]фин.потр.2020'!$F$12</f>
        <v>91.9870182</v>
      </c>
      <c r="E54" s="17">
        <f>'[3]фин.потр.2021'!$F$12</f>
        <v>95.66649892800002</v>
      </c>
      <c r="F54" s="17">
        <f>'[3]фин.потр.2022'!$F$12</f>
        <v>99.49315888512001</v>
      </c>
      <c r="G54" s="17">
        <f>'[3]фин.потр.2023'!$F$12</f>
        <v>103.47288524052482</v>
      </c>
    </row>
    <row r="55" spans="1:7" ht="31.5">
      <c r="A55" s="19" t="s">
        <v>2</v>
      </c>
      <c r="B55" s="14"/>
      <c r="C55" s="16" t="s">
        <v>17</v>
      </c>
      <c r="D55" s="16" t="s">
        <v>18</v>
      </c>
      <c r="E55" s="16" t="s">
        <v>19</v>
      </c>
      <c r="F55" s="16" t="s">
        <v>20</v>
      </c>
      <c r="G55" s="16" t="s">
        <v>16</v>
      </c>
    </row>
    <row r="56" spans="1:7" ht="47.25">
      <c r="A56" s="13" t="s">
        <v>3</v>
      </c>
      <c r="B56" s="9"/>
      <c r="C56" s="1"/>
      <c r="D56" s="1"/>
      <c r="E56" s="1"/>
      <c r="F56" s="1"/>
      <c r="G56" s="1"/>
    </row>
    <row r="57" spans="1:7" ht="31.5">
      <c r="A57" s="13" t="s">
        <v>4</v>
      </c>
      <c r="B57" s="15" t="s">
        <v>10</v>
      </c>
      <c r="C57" s="20">
        <f>'[3]фин.потр.2019'!$K$12</f>
        <v>46168.354912193674</v>
      </c>
      <c r="D57" s="20">
        <f>'[3]фин.потр.2020'!$K$12</f>
        <v>44394.20246057774</v>
      </c>
      <c r="E57" s="20">
        <f>'[3]фин.потр.2021'!$K$12</f>
        <v>45337.43434749528</v>
      </c>
      <c r="F57" s="20">
        <f>'[3]фин.потр.2022'!$K$12</f>
        <v>46493.56828946005</v>
      </c>
      <c r="G57" s="20">
        <f>'[3]фин.потр.2023'!$K$12</f>
        <v>47800.350031779606</v>
      </c>
    </row>
    <row r="58" spans="1:7" ht="15.75">
      <c r="A58" s="13" t="s">
        <v>5</v>
      </c>
      <c r="B58" s="15" t="s">
        <v>9</v>
      </c>
      <c r="C58" s="2">
        <f>'[3]фин.потр.2019'!$D$12</f>
        <v>55909</v>
      </c>
      <c r="D58" s="2">
        <f>'[3]фин.потр.2020'!$D$12</f>
        <v>55909</v>
      </c>
      <c r="E58" s="2">
        <f>'[3]фин.потр.2021'!$D$12</f>
        <v>55909</v>
      </c>
      <c r="F58" s="2">
        <f>'[3]фин.потр.2022'!$D$12</f>
        <v>55909</v>
      </c>
      <c r="G58" s="2">
        <f>'[3]фин.потр.2023'!$D$12</f>
        <v>55909</v>
      </c>
    </row>
    <row r="59" spans="1:7" ht="94.5">
      <c r="A59" s="13" t="s">
        <v>7</v>
      </c>
      <c r="B59" s="9"/>
      <c r="C59" s="1"/>
      <c r="D59" s="1"/>
      <c r="E59" s="1"/>
      <c r="F59" s="1"/>
      <c r="G59" s="1"/>
    </row>
    <row r="60" spans="1:7" ht="110.25">
      <c r="A60" s="13" t="s">
        <v>6</v>
      </c>
      <c r="B60" s="9"/>
      <c r="C60" s="1"/>
      <c r="D60" s="1"/>
      <c r="E60" s="1"/>
      <c r="F60" s="1"/>
      <c r="G60" s="1"/>
    </row>
    <row r="61" spans="1:7" ht="15.75">
      <c r="A61" s="25"/>
      <c r="B61" s="26"/>
      <c r="C61" s="27"/>
      <c r="D61" s="27"/>
      <c r="E61" s="27"/>
      <c r="F61" s="27"/>
      <c r="G61" s="27"/>
    </row>
    <row r="62" spans="1:7" ht="15.75">
      <c r="A62" s="53" t="s">
        <v>39</v>
      </c>
      <c r="B62" s="53"/>
      <c r="C62" s="53"/>
      <c r="D62" s="53"/>
      <c r="E62" s="53"/>
      <c r="F62" s="53"/>
      <c r="G62" s="53"/>
    </row>
    <row r="63" spans="1:7" ht="15.75">
      <c r="A63" s="18" t="s">
        <v>0</v>
      </c>
      <c r="B63" s="54" t="s">
        <v>11</v>
      </c>
      <c r="C63" s="54"/>
      <c r="D63" s="54"/>
      <c r="E63" s="54"/>
      <c r="F63" s="54"/>
      <c r="G63" s="54"/>
    </row>
    <row r="64" spans="1:7" ht="33.75">
      <c r="A64" s="55" t="s">
        <v>1</v>
      </c>
      <c r="B64" s="8" t="s">
        <v>49</v>
      </c>
      <c r="C64" s="3">
        <f>'[3]фин.потр.2019'!$I$13</f>
        <v>17225.68898196536</v>
      </c>
      <c r="D64" s="3">
        <f>'[3]фин.потр.2020'!$I$13</f>
        <v>18500.48403098803</v>
      </c>
      <c r="E64" s="3">
        <f>'[3]фин.потр.2021'!$I$13</f>
        <v>18912.613252389263</v>
      </c>
      <c r="F64" s="3">
        <f>'[3]фин.потр.2022'!$I$13</f>
        <v>19365.577397559027</v>
      </c>
      <c r="G64" s="3">
        <f>'[3]фин.потр.2023'!$I$13</f>
        <v>19861.410510908605</v>
      </c>
    </row>
    <row r="65" spans="1:7" ht="33.75">
      <c r="A65" s="55"/>
      <c r="B65" s="8" t="s">
        <v>50</v>
      </c>
      <c r="C65" s="17">
        <f>'[3]фин.потр.2019'!$F$13</f>
        <v>72.61332</v>
      </c>
      <c r="D65" s="17">
        <f>'[3]фин.потр.2020'!$F$13</f>
        <v>75.08217288</v>
      </c>
      <c r="E65" s="17">
        <f>'[3]фин.потр.2021'!$F$13</f>
        <v>78.08545979520001</v>
      </c>
      <c r="F65" s="17">
        <f>'[3]фин.потр.2022'!$F$13</f>
        <v>81.20887818700801</v>
      </c>
      <c r="G65" s="17">
        <f>'[3]фин.потр.2023'!$F$13</f>
        <v>84.45723331448833</v>
      </c>
    </row>
    <row r="66" spans="1:7" ht="31.5">
      <c r="A66" s="19" t="s">
        <v>2</v>
      </c>
      <c r="B66" s="14"/>
      <c r="C66" s="16" t="s">
        <v>17</v>
      </c>
      <c r="D66" s="16" t="s">
        <v>18</v>
      </c>
      <c r="E66" s="16" t="s">
        <v>19</v>
      </c>
      <c r="F66" s="16" t="s">
        <v>20</v>
      </c>
      <c r="G66" s="16" t="s">
        <v>16</v>
      </c>
    </row>
    <row r="67" spans="1:7" ht="47.25">
      <c r="A67" s="13" t="s">
        <v>3</v>
      </c>
      <c r="B67" s="9"/>
      <c r="C67" s="1"/>
      <c r="D67" s="1"/>
      <c r="E67" s="1"/>
      <c r="F67" s="1"/>
      <c r="G67" s="1"/>
    </row>
    <row r="68" spans="1:7" ht="31.5">
      <c r="A68" s="13" t="s">
        <v>4</v>
      </c>
      <c r="B68" s="15" t="s">
        <v>10</v>
      </c>
      <c r="C68" s="20">
        <f>'[3]фин.потр.2019'!$K$13</f>
        <v>45602.75241592875</v>
      </c>
      <c r="D68" s="20">
        <f>'[3]фин.потр.2020'!$K$13</f>
        <v>48882.99737967219</v>
      </c>
      <c r="E68" s="20">
        <f>'[3]фин.потр.2021'!$K$13</f>
        <v>50015.2863280046</v>
      </c>
      <c r="F68" s="20">
        <f>'[3]фин.потр.2022'!$K$13</f>
        <v>51253.98670158678</v>
      </c>
      <c r="G68" s="20">
        <f>'[3]фин.потр.2023'!$K$13</f>
        <v>52604.36061517422</v>
      </c>
    </row>
    <row r="69" spans="1:7" ht="15.75">
      <c r="A69" s="13" t="s">
        <v>5</v>
      </c>
      <c r="B69" s="15" t="s">
        <v>9</v>
      </c>
      <c r="C69" s="2">
        <f>'[3]фин.потр.2019'!$D$13</f>
        <v>32568</v>
      </c>
      <c r="D69" s="2">
        <f>'[3]фин.потр.2020'!$D$13</f>
        <v>32568</v>
      </c>
      <c r="E69" s="2">
        <f>'[3]фин.потр.2021'!$D$13</f>
        <v>32568</v>
      </c>
      <c r="F69" s="2">
        <f>'[3]фин.потр.2022'!$D$13</f>
        <v>32568</v>
      </c>
      <c r="G69" s="2">
        <f>'[3]фин.потр.2023'!$D$13</f>
        <v>32568</v>
      </c>
    </row>
    <row r="70" spans="1:7" ht="94.5">
      <c r="A70" s="13" t="s">
        <v>7</v>
      </c>
      <c r="B70" s="9"/>
      <c r="C70" s="1"/>
      <c r="D70" s="1"/>
      <c r="E70" s="1"/>
      <c r="F70" s="1"/>
      <c r="G70" s="1"/>
    </row>
    <row r="71" spans="1:7" ht="110.25">
      <c r="A71" s="13" t="s">
        <v>6</v>
      </c>
      <c r="B71" s="9"/>
      <c r="C71" s="1"/>
      <c r="D71" s="1"/>
      <c r="E71" s="1"/>
      <c r="F71" s="1"/>
      <c r="G71" s="1"/>
    </row>
    <row r="72" spans="1:7" ht="15.75">
      <c r="A72" s="25"/>
      <c r="B72" s="26"/>
      <c r="C72" s="27"/>
      <c r="D72" s="27"/>
      <c r="E72" s="27"/>
      <c r="F72" s="27"/>
      <c r="G72" s="27"/>
    </row>
    <row r="73" spans="1:7" ht="15.75">
      <c r="A73" s="53" t="s">
        <v>12</v>
      </c>
      <c r="B73" s="53"/>
      <c r="C73" s="53"/>
      <c r="D73" s="53"/>
      <c r="E73" s="53"/>
      <c r="F73" s="53"/>
      <c r="G73" s="53"/>
    </row>
    <row r="74" spans="1:7" ht="15.75">
      <c r="A74" s="18" t="s">
        <v>0</v>
      </c>
      <c r="B74" s="54" t="s">
        <v>11</v>
      </c>
      <c r="C74" s="54"/>
      <c r="D74" s="54"/>
      <c r="E74" s="54"/>
      <c r="F74" s="54"/>
      <c r="G74" s="54"/>
    </row>
    <row r="75" spans="1:7" ht="33.75">
      <c r="A75" s="55" t="s">
        <v>1</v>
      </c>
      <c r="B75" s="8" t="s">
        <v>49</v>
      </c>
      <c r="C75" s="3">
        <f>'[3]фин.потр.2019'!$I$15</f>
        <v>10481.687887570875</v>
      </c>
      <c r="D75" s="3">
        <f>'[3]фин.потр.2020'!$I$15</f>
        <v>9451.581163753553</v>
      </c>
      <c r="E75" s="3">
        <f>'[3]фин.потр.2021'!$I$15</f>
        <v>9628.156262472556</v>
      </c>
      <c r="F75" s="3">
        <f>'[3]фин.потр.2022'!$I$15</f>
        <v>9858.897420181882</v>
      </c>
      <c r="G75" s="3">
        <f>'[3]фин.потр.2023'!$I$15</f>
        <v>10121.783037109702</v>
      </c>
    </row>
    <row r="76" spans="1:7" ht="33.75">
      <c r="A76" s="55"/>
      <c r="B76" s="8" t="s">
        <v>50</v>
      </c>
      <c r="C76" s="17">
        <f>'[3]фин.потр.2019'!$F$15</f>
        <v>61.66170000000001</v>
      </c>
      <c r="D76" s="17">
        <f>'[3]фин.потр.2020'!$F$15</f>
        <v>63.758197800000005</v>
      </c>
      <c r="E76" s="17">
        <f>'[3]фин.потр.2021'!$F$15</f>
        <v>66.30852571200002</v>
      </c>
      <c r="F76" s="17">
        <f>'[3]фин.потр.2022'!$F$15</f>
        <v>68.96086674048001</v>
      </c>
      <c r="G76" s="17">
        <f>'[3]фин.потр.2023'!$F$15</f>
        <v>71.71930141009922</v>
      </c>
    </row>
    <row r="77" spans="1:7" ht="31.5">
      <c r="A77" s="19" t="s">
        <v>2</v>
      </c>
      <c r="B77" s="14"/>
      <c r="C77" s="16" t="s">
        <v>17</v>
      </c>
      <c r="D77" s="16" t="s">
        <v>18</v>
      </c>
      <c r="E77" s="16" t="s">
        <v>19</v>
      </c>
      <c r="F77" s="16" t="s">
        <v>20</v>
      </c>
      <c r="G77" s="16" t="s">
        <v>16</v>
      </c>
    </row>
    <row r="78" spans="1:7" ht="47.25">
      <c r="A78" s="13" t="s">
        <v>3</v>
      </c>
      <c r="B78" s="9"/>
      <c r="C78" s="1"/>
      <c r="D78" s="1"/>
      <c r="E78" s="1"/>
      <c r="F78" s="1"/>
      <c r="G78" s="1"/>
    </row>
    <row r="79" spans="1:7" ht="31.5">
      <c r="A79" s="13" t="s">
        <v>4</v>
      </c>
      <c r="B79" s="15" t="s">
        <v>10</v>
      </c>
      <c r="C79" s="20">
        <f>'[3]фин.потр.2019'!$K$15</f>
        <v>35327.67439830238</v>
      </c>
      <c r="D79" s="20">
        <f>'[3]фин.потр.2020'!$K$15</f>
        <v>32181.58340612041</v>
      </c>
      <c r="E79" s="20">
        <f>'[3]фин.потр.2021'!$K$15</f>
        <v>32837.09359025702</v>
      </c>
      <c r="F79" s="20">
        <f>'[3]фин.потр.2022'!$K$15</f>
        <v>33666.51278685447</v>
      </c>
      <c r="G79" s="20">
        <f>'[3]фин.потр.2023'!$K$15</f>
        <v>34600.95667607849</v>
      </c>
    </row>
    <row r="80" spans="1:7" ht="15.75">
      <c r="A80" s="13" t="s">
        <v>5</v>
      </c>
      <c r="B80" s="15" t="s">
        <v>9</v>
      </c>
      <c r="C80" s="2">
        <f>'[3]фин.потр.2019'!$D$15</f>
        <v>39944</v>
      </c>
      <c r="D80" s="2">
        <f>'[3]фин.потр.2020'!$D$15</f>
        <v>39944</v>
      </c>
      <c r="E80" s="2">
        <f>'[3]фин.потр.2021'!$D$15</f>
        <v>39944</v>
      </c>
      <c r="F80" s="2">
        <f>'[3]фин.потр.2022'!$D$15</f>
        <v>39944</v>
      </c>
      <c r="G80" s="2">
        <f>'[3]фин.потр.2023'!$D$15</f>
        <v>39944</v>
      </c>
    </row>
    <row r="81" spans="1:7" ht="94.5">
      <c r="A81" s="13" t="s">
        <v>7</v>
      </c>
      <c r="B81" s="9"/>
      <c r="C81" s="1"/>
      <c r="D81" s="1"/>
      <c r="E81" s="1"/>
      <c r="F81" s="1"/>
      <c r="G81" s="1"/>
    </row>
    <row r="82" spans="1:7" ht="110.25">
      <c r="A82" s="13" t="s">
        <v>6</v>
      </c>
      <c r="B82" s="9"/>
      <c r="C82" s="1"/>
      <c r="D82" s="1"/>
      <c r="E82" s="1"/>
      <c r="F82" s="1"/>
      <c r="G82" s="1"/>
    </row>
    <row r="83" spans="1:7" ht="15.75">
      <c r="A83" s="25"/>
      <c r="B83" s="26"/>
      <c r="C83" s="27"/>
      <c r="D83" s="27"/>
      <c r="E83" s="27"/>
      <c r="F83" s="27"/>
      <c r="G83" s="27"/>
    </row>
    <row r="84" spans="1:7" ht="15.75">
      <c r="A84" s="53" t="s">
        <v>40</v>
      </c>
      <c r="B84" s="53"/>
      <c r="C84" s="53"/>
      <c r="D84" s="53"/>
      <c r="E84" s="53"/>
      <c r="F84" s="53"/>
      <c r="G84" s="53"/>
    </row>
    <row r="85" spans="1:7" ht="15.75">
      <c r="A85" s="18" t="s">
        <v>0</v>
      </c>
      <c r="B85" s="54" t="s">
        <v>11</v>
      </c>
      <c r="C85" s="54"/>
      <c r="D85" s="54"/>
      <c r="E85" s="54"/>
      <c r="F85" s="54"/>
      <c r="G85" s="54"/>
    </row>
    <row r="86" spans="1:7" ht="33.75">
      <c r="A86" s="55" t="s">
        <v>1</v>
      </c>
      <c r="B86" s="8" t="s">
        <v>49</v>
      </c>
      <c r="C86" s="3">
        <f>'[3]фин.потр.2019'!$I$16</f>
        <v>7601.66779078352</v>
      </c>
      <c r="D86" s="3">
        <f>'[3]фин.потр.2020'!$I$16</f>
        <v>7083.261448059861</v>
      </c>
      <c r="E86" s="3">
        <f>'[3]фин.потр.2021'!$I$16</f>
        <v>7217.079336477028</v>
      </c>
      <c r="F86" s="3">
        <f>'[3]фин.потр.2022'!$I$16</f>
        <v>7393.2573568239</v>
      </c>
      <c r="G86" s="3">
        <f>'[3]фин.потр.2023'!$I$16</f>
        <v>7597.655532213458</v>
      </c>
    </row>
    <row r="87" spans="1:7" ht="33.75">
      <c r="A87" s="55"/>
      <c r="B87" s="8" t="s">
        <v>50</v>
      </c>
      <c r="C87" s="17">
        <f>'[3]фин.потр.2019'!$F$16</f>
        <v>12.395000000000001</v>
      </c>
      <c r="D87" s="17">
        <f>'[3]фин.потр.2020'!$F$16</f>
        <v>12.74</v>
      </c>
      <c r="E87" s="17">
        <f>'[3]фин.потр.2021'!$F$16</f>
        <v>13.115</v>
      </c>
      <c r="F87" s="17">
        <f>'[3]фин.потр.2022'!$F$16</f>
        <v>13.47</v>
      </c>
      <c r="G87" s="17">
        <f>'[3]фин.потр.2023'!$F$16</f>
        <v>14.008799999999999</v>
      </c>
    </row>
    <row r="88" spans="1:7" ht="31.5">
      <c r="A88" s="19" t="s">
        <v>2</v>
      </c>
      <c r="B88" s="14"/>
      <c r="C88" s="16" t="s">
        <v>17</v>
      </c>
      <c r="D88" s="16" t="s">
        <v>18</v>
      </c>
      <c r="E88" s="16" t="s">
        <v>19</v>
      </c>
      <c r="F88" s="16" t="s">
        <v>20</v>
      </c>
      <c r="G88" s="16" t="s">
        <v>16</v>
      </c>
    </row>
    <row r="89" spans="1:7" ht="47.25">
      <c r="A89" s="13" t="s">
        <v>3</v>
      </c>
      <c r="B89" s="9"/>
      <c r="C89" s="1"/>
      <c r="D89" s="1"/>
      <c r="E89" s="1"/>
      <c r="F89" s="1"/>
      <c r="G89" s="1"/>
    </row>
    <row r="90" spans="1:7" ht="31.5">
      <c r="A90" s="13" t="s">
        <v>4</v>
      </c>
      <c r="B90" s="15" t="s">
        <v>10</v>
      </c>
      <c r="C90" s="20">
        <f>'[3]фин.потр.2019'!$K$16</f>
        <v>129696.57212655272</v>
      </c>
      <c r="D90" s="20">
        <f>'[3]фин.потр.2020'!$K$16</f>
        <v>121105.0197051475</v>
      </c>
      <c r="E90" s="20">
        <f>'[3]фин.потр.2021'!$K$16</f>
        <v>123421.53248777856</v>
      </c>
      <c r="F90" s="20">
        <f>'[3]фин.потр.2022'!$K$16</f>
        <v>126441.8229990214</v>
      </c>
      <c r="G90" s="20">
        <f>'[3]фин.потр.2023'!$K$16</f>
        <v>129972.91408501063</v>
      </c>
    </row>
    <row r="91" spans="1:7" ht="15.75">
      <c r="A91" s="13" t="s">
        <v>5</v>
      </c>
      <c r="B91" s="15" t="s">
        <v>9</v>
      </c>
      <c r="C91" s="2">
        <f>'[3]фин.потр.2019'!$D$16</f>
        <v>212793</v>
      </c>
      <c r="D91" s="2">
        <f>'[3]фин.потр.2020'!$D$16</f>
        <v>212793</v>
      </c>
      <c r="E91" s="2">
        <f>'[3]фин.потр.2021'!$D$16</f>
        <v>212793</v>
      </c>
      <c r="F91" s="2">
        <f>'[3]фин.потр.2022'!$D$16</f>
        <v>212793</v>
      </c>
      <c r="G91" s="2">
        <f>'[3]фин.потр.2023'!$D$16</f>
        <v>212793</v>
      </c>
    </row>
    <row r="92" spans="1:7" ht="94.5">
      <c r="A92" s="13" t="s">
        <v>7</v>
      </c>
      <c r="B92" s="9"/>
      <c r="C92" s="1"/>
      <c r="D92" s="1"/>
      <c r="E92" s="1"/>
      <c r="F92" s="1"/>
      <c r="G92" s="1"/>
    </row>
    <row r="93" spans="1:7" ht="110.25">
      <c r="A93" s="13" t="s">
        <v>6</v>
      </c>
      <c r="B93" s="9"/>
      <c r="C93" s="1"/>
      <c r="D93" s="1"/>
      <c r="E93" s="1"/>
      <c r="F93" s="1"/>
      <c r="G93" s="1"/>
    </row>
    <row r="94" spans="1:7" ht="15.75">
      <c r="A94" s="25"/>
      <c r="B94" s="26"/>
      <c r="C94" s="27"/>
      <c r="D94" s="27"/>
      <c r="E94" s="27"/>
      <c r="F94" s="27"/>
      <c r="G94" s="27"/>
    </row>
    <row r="95" spans="1:7" ht="15.75">
      <c r="A95" s="56" t="s">
        <v>41</v>
      </c>
      <c r="B95" s="57"/>
      <c r="C95" s="57"/>
      <c r="D95" s="57"/>
      <c r="E95" s="57"/>
      <c r="F95" s="57"/>
      <c r="G95" s="58"/>
    </row>
    <row r="96" spans="1:7" ht="15.75">
      <c r="A96" s="18" t="s">
        <v>0</v>
      </c>
      <c r="B96" s="54" t="s">
        <v>11</v>
      </c>
      <c r="C96" s="54"/>
      <c r="D96" s="54"/>
      <c r="E96" s="54"/>
      <c r="F96" s="54"/>
      <c r="G96" s="54"/>
    </row>
    <row r="97" spans="1:7" ht="33.75">
      <c r="A97" s="55" t="s">
        <v>1</v>
      </c>
      <c r="B97" s="8" t="s">
        <v>49</v>
      </c>
      <c r="C97" s="3">
        <f>'[3]фин.потр.2019'!$I$17</f>
        <v>9609.990689229619</v>
      </c>
      <c r="D97" s="3">
        <f>'[3]фин.потр.2020'!$I$17</f>
        <v>8837.956997326271</v>
      </c>
      <c r="E97" s="3">
        <f>'[3]фин.потр.2021'!$I$17</f>
        <v>9003.205842186337</v>
      </c>
      <c r="F97" s="3">
        <f>'[3]фин.потр.2022'!$I$17</f>
        <v>9212.186514711115</v>
      </c>
      <c r="G97" s="3">
        <f>'[3]фин.потр.2023'!$I$17</f>
        <v>9448.415378525997</v>
      </c>
    </row>
    <row r="98" spans="1:7" ht="33.75">
      <c r="A98" s="55"/>
      <c r="B98" s="8" t="s">
        <v>50</v>
      </c>
      <c r="C98" s="17">
        <f>'[3]фин.потр.2019'!$F$17</f>
        <v>69.24520000000001</v>
      </c>
      <c r="D98" s="17">
        <f>'[3]фин.потр.2020'!$F$17</f>
        <v>71.59953680000001</v>
      </c>
      <c r="E98" s="17">
        <f>'[3]фин.потр.2021'!$F$17</f>
        <v>74.46351827200002</v>
      </c>
      <c r="F98" s="17">
        <f>'[3]фин.потр.2022'!$F$17</f>
        <v>77.44205900288001</v>
      </c>
      <c r="G98" s="17">
        <f>'[3]фин.потр.2023'!$F$17</f>
        <v>80.53974136299522</v>
      </c>
    </row>
    <row r="99" spans="1:7" ht="31.5">
      <c r="A99" s="19" t="s">
        <v>2</v>
      </c>
      <c r="B99" s="14"/>
      <c r="C99" s="16" t="s">
        <v>17</v>
      </c>
      <c r="D99" s="16" t="s">
        <v>18</v>
      </c>
      <c r="E99" s="16" t="s">
        <v>19</v>
      </c>
      <c r="F99" s="16" t="s">
        <v>20</v>
      </c>
      <c r="G99" s="16" t="s">
        <v>16</v>
      </c>
    </row>
    <row r="100" spans="1:7" ht="47.25">
      <c r="A100" s="13" t="s">
        <v>3</v>
      </c>
      <c r="B100" s="9"/>
      <c r="C100" s="1"/>
      <c r="D100" s="1"/>
      <c r="E100" s="1"/>
      <c r="F100" s="1"/>
      <c r="G100" s="1"/>
    </row>
    <row r="101" spans="1:7" ht="31.5">
      <c r="A101" s="13" t="s">
        <v>4</v>
      </c>
      <c r="B101" s="15" t="s">
        <v>10</v>
      </c>
      <c r="C101" s="20">
        <f>'[3]фин.потр.2019'!$K$17</f>
        <v>4656.285438915537</v>
      </c>
      <c r="D101" s="20">
        <f>'[3]фин.потр.2020'!$K$17</f>
        <v>4327.106293421605</v>
      </c>
      <c r="E101" s="20">
        <f>'[3]фин.потр.2021'!$K$17</f>
        <v>4416.66103344048</v>
      </c>
      <c r="F101" s="20">
        <f>'[3]фин.потр.2022'!$K$17</f>
        <v>4526.2678271031</v>
      </c>
      <c r="G101" s="20">
        <f>'[3]фин.потр.2023'!$K$17</f>
        <v>4648.639360494213</v>
      </c>
    </row>
    <row r="102" spans="1:7" ht="15.75">
      <c r="A102" s="13" t="s">
        <v>5</v>
      </c>
      <c r="B102" s="15" t="s">
        <v>9</v>
      </c>
      <c r="C102" s="2">
        <f>'[3]фин.потр.2019'!$D$17</f>
        <v>5670</v>
      </c>
      <c r="D102" s="2">
        <f>'[3]фин.потр.2020'!$D$17</f>
        <v>5670</v>
      </c>
      <c r="E102" s="2">
        <f>'[3]фин.потр.2021'!$D$17</f>
        <v>5670</v>
      </c>
      <c r="F102" s="2">
        <f>'[3]фин.потр.2022'!$D$17</f>
        <v>5670</v>
      </c>
      <c r="G102" s="2">
        <f>'[3]фин.потр.2023'!$D$17</f>
        <v>5670</v>
      </c>
    </row>
    <row r="103" spans="1:7" ht="94.5">
      <c r="A103" s="13" t="s">
        <v>7</v>
      </c>
      <c r="B103" s="9"/>
      <c r="C103" s="1"/>
      <c r="D103" s="1"/>
      <c r="E103" s="1"/>
      <c r="F103" s="1"/>
      <c r="G103" s="1"/>
    </row>
    <row r="104" spans="1:7" ht="110.25">
      <c r="A104" s="13" t="s">
        <v>6</v>
      </c>
      <c r="B104" s="9"/>
      <c r="C104" s="1"/>
      <c r="D104" s="1"/>
      <c r="E104" s="1"/>
      <c r="F104" s="1"/>
      <c r="G104" s="1"/>
    </row>
    <row r="105" spans="1:7" ht="15.75">
      <c r="A105" s="25"/>
      <c r="B105" s="26"/>
      <c r="C105" s="27"/>
      <c r="D105" s="27"/>
      <c r="E105" s="27"/>
      <c r="F105" s="27"/>
      <c r="G105" s="27"/>
    </row>
    <row r="106" spans="1:7" ht="15.75">
      <c r="A106" s="53" t="s">
        <v>55</v>
      </c>
      <c r="B106" s="53"/>
      <c r="C106" s="53"/>
      <c r="D106" s="53"/>
      <c r="E106" s="53"/>
      <c r="F106" s="53"/>
      <c r="G106" s="53"/>
    </row>
    <row r="107" spans="1:7" ht="15.75">
      <c r="A107" s="52" t="s">
        <v>0</v>
      </c>
      <c r="B107" s="54" t="s">
        <v>11</v>
      </c>
      <c r="C107" s="54"/>
      <c r="D107" s="54"/>
      <c r="E107" s="54"/>
      <c r="F107" s="54"/>
      <c r="G107" s="54"/>
    </row>
    <row r="108" spans="1:7" ht="33.75">
      <c r="A108" s="55" t="s">
        <v>1</v>
      </c>
      <c r="B108" s="8" t="s">
        <v>49</v>
      </c>
      <c r="C108" s="3">
        <f>'[3]фин.потр.2019'!$I$18</f>
        <v>9722.538757858047</v>
      </c>
      <c r="D108" s="3">
        <f>'[3]фин.потр.2020'!$I$18</f>
        <v>9921.419529488341</v>
      </c>
      <c r="E108" s="3">
        <f>'[3]фин.потр.2021'!$I$18</f>
        <v>10010.688340015668</v>
      </c>
      <c r="F108" s="3">
        <f>'[3]фин.потр.2022'!$I$18</f>
        <v>10101.183038652396</v>
      </c>
      <c r="G108" s="3">
        <f>'[3]фин.потр.2023'!$I$18</f>
        <v>10195.22194746501</v>
      </c>
    </row>
    <row r="109" spans="1:7" ht="33.75">
      <c r="A109" s="55"/>
      <c r="B109" s="8" t="s">
        <v>50</v>
      </c>
      <c r="C109" s="17">
        <f>'[3]фин.потр.2019'!$F$18</f>
        <v>16.296680000000002</v>
      </c>
      <c r="D109" s="17">
        <f>'[3]фин.потр.2020'!$F$18</f>
        <v>16.850767120000004</v>
      </c>
      <c r="E109" s="17">
        <f>'[3]фин.потр.2021'!$F$18</f>
        <v>17.524797804800006</v>
      </c>
      <c r="F109" s="17">
        <f>'[3]фин.потр.2022'!$F$18</f>
        <v>18.225789716992008</v>
      </c>
      <c r="G109" s="17">
        <f>'[3]фин.потр.2023'!$F$18</f>
        <v>18.95482130567169</v>
      </c>
    </row>
    <row r="110" spans="1:7" ht="31.5">
      <c r="A110" s="19" t="s">
        <v>2</v>
      </c>
      <c r="B110" s="14"/>
      <c r="C110" s="16" t="s">
        <v>17</v>
      </c>
      <c r="D110" s="16" t="s">
        <v>18</v>
      </c>
      <c r="E110" s="16" t="s">
        <v>19</v>
      </c>
      <c r="F110" s="16" t="s">
        <v>20</v>
      </c>
      <c r="G110" s="16" t="s">
        <v>16</v>
      </c>
    </row>
    <row r="111" spans="1:7" ht="47.25">
      <c r="A111" s="13" t="s">
        <v>3</v>
      </c>
      <c r="B111" s="9"/>
      <c r="C111" s="1"/>
      <c r="D111" s="1"/>
      <c r="E111" s="1"/>
      <c r="F111" s="1"/>
      <c r="G111" s="1"/>
    </row>
    <row r="112" spans="1:7" ht="31.5">
      <c r="A112" s="13" t="s">
        <v>4</v>
      </c>
      <c r="B112" s="15" t="s">
        <v>10</v>
      </c>
      <c r="C112" s="20">
        <f>'[3]фин.потр.2019'!$K$18</f>
        <v>8550.293111100571</v>
      </c>
      <c r="D112" s="20">
        <f>'[3]фин.потр.2020'!$K$18</f>
        <v>8727.647575811805</v>
      </c>
      <c r="E112" s="20">
        <f>'[3]фин.потр.2021'!$K$18</f>
        <v>8811.980392062454</v>
      </c>
      <c r="F112" s="20">
        <f>'[3]фин.потр.2022'!$K$18</f>
        <v>8897.66805138327</v>
      </c>
      <c r="G112" s="20">
        <f>'[3]фин.потр.2023'!$K$18</f>
        <v>8986.718159398293</v>
      </c>
    </row>
    <row r="113" spans="1:7" ht="15.75">
      <c r="A113" s="13" t="s">
        <v>5</v>
      </c>
      <c r="B113" s="15" t="s">
        <v>9</v>
      </c>
      <c r="C113" s="2">
        <f>'[3]фин.потр.2019'!$D$18</f>
        <v>11112</v>
      </c>
      <c r="D113" s="2">
        <f>'[3]фин.потр.2020'!$D$18</f>
        <v>11112</v>
      </c>
      <c r="E113" s="2">
        <f>'[3]фин.потр.2021'!$D$18</f>
        <v>11112</v>
      </c>
      <c r="F113" s="2">
        <f>'[3]фин.потр.2022'!$D$18</f>
        <v>11112</v>
      </c>
      <c r="G113" s="2">
        <f>'[3]фин.потр.2023'!$D$18</f>
        <v>11112</v>
      </c>
    </row>
    <row r="114" spans="1:7" ht="94.5">
      <c r="A114" s="13" t="s">
        <v>7</v>
      </c>
      <c r="B114" s="9"/>
      <c r="C114" s="1"/>
      <c r="D114" s="1"/>
      <c r="E114" s="1"/>
      <c r="F114" s="1"/>
      <c r="G114" s="1"/>
    </row>
    <row r="115" spans="1:7" ht="110.25">
      <c r="A115" s="13" t="s">
        <v>6</v>
      </c>
      <c r="B115" s="9"/>
      <c r="C115" s="1"/>
      <c r="D115" s="1"/>
      <c r="E115" s="1"/>
      <c r="F115" s="1"/>
      <c r="G115" s="1"/>
    </row>
    <row r="116" spans="1:7" ht="15.75">
      <c r="A116" s="25"/>
      <c r="B116" s="26"/>
      <c r="C116" s="27"/>
      <c r="D116" s="27"/>
      <c r="E116" s="27"/>
      <c r="F116" s="27"/>
      <c r="G116" s="27"/>
    </row>
    <row r="117" spans="1:7" ht="15.75">
      <c r="A117" s="53" t="s">
        <v>54</v>
      </c>
      <c r="B117" s="53"/>
      <c r="C117" s="53"/>
      <c r="D117" s="53"/>
      <c r="E117" s="53"/>
      <c r="F117" s="53"/>
      <c r="G117" s="53"/>
    </row>
    <row r="118" spans="1:7" ht="15.75">
      <c r="A118" s="52" t="s">
        <v>0</v>
      </c>
      <c r="B118" s="54" t="s">
        <v>11</v>
      </c>
      <c r="C118" s="54"/>
      <c r="D118" s="54"/>
      <c r="E118" s="54"/>
      <c r="F118" s="54"/>
      <c r="G118" s="54"/>
    </row>
    <row r="119" spans="1:7" ht="33.75">
      <c r="A119" s="55" t="s">
        <v>1</v>
      </c>
      <c r="B119" s="8" t="s">
        <v>49</v>
      </c>
      <c r="C119" s="3">
        <f>'[3]фин.потр.2019'!$I$19</f>
        <v>17616.526379119427</v>
      </c>
      <c r="D119" s="3">
        <f>'[3]фин.потр.2020'!$I$19</f>
        <v>18027.212352943694</v>
      </c>
      <c r="E119" s="3">
        <f>'[3]фин.потр.2021'!$I$19</f>
        <v>18540.134928299227</v>
      </c>
      <c r="F119" s="3">
        <f>'[3]фин.потр.2022'!$I$19</f>
        <v>18998.321483322696</v>
      </c>
      <c r="G119" s="3">
        <f>'[3]фин.потр.2023'!$I$19</f>
        <v>19467.91867434421</v>
      </c>
    </row>
    <row r="120" spans="1:7" ht="33.75">
      <c r="A120" s="55"/>
      <c r="B120" s="8" t="s">
        <v>50</v>
      </c>
      <c r="C120" s="17">
        <f>'[3]фин.потр.2019'!$F$19</f>
        <v>25.01</v>
      </c>
      <c r="D120" s="17">
        <f>'[3]фин.потр.2020'!$F$19</f>
        <v>25.816099030865708</v>
      </c>
      <c r="E120" s="17">
        <f>'[3]фин.потр.2021'!$F$19</f>
        <v>26.65</v>
      </c>
      <c r="F120" s="17">
        <f>'[3]фин.потр.2022'!$F$19</f>
        <v>27.52850313543448</v>
      </c>
      <c r="G120" s="17">
        <f>'[3]фин.потр.2023'!$F$19</f>
        <v>29.6088</v>
      </c>
    </row>
    <row r="121" spans="1:7" ht="31.5">
      <c r="A121" s="19" t="s">
        <v>2</v>
      </c>
      <c r="B121" s="14"/>
      <c r="C121" s="16" t="s">
        <v>17</v>
      </c>
      <c r="D121" s="16" t="s">
        <v>18</v>
      </c>
      <c r="E121" s="16" t="s">
        <v>19</v>
      </c>
      <c r="F121" s="16" t="s">
        <v>20</v>
      </c>
      <c r="G121" s="16" t="s">
        <v>16</v>
      </c>
    </row>
    <row r="122" spans="1:7" ht="47.25">
      <c r="A122" s="13" t="s">
        <v>3</v>
      </c>
      <c r="B122" s="9"/>
      <c r="C122" s="1"/>
      <c r="D122" s="1"/>
      <c r="E122" s="1"/>
      <c r="F122" s="1"/>
      <c r="G122" s="1"/>
    </row>
    <row r="123" spans="1:7" ht="31.5">
      <c r="A123" s="13" t="s">
        <v>4</v>
      </c>
      <c r="B123" s="15" t="s">
        <v>10</v>
      </c>
      <c r="C123" s="20">
        <f>'[3]фин.потр.2019'!$K$19</f>
        <v>1110.572402524057</v>
      </c>
      <c r="D123" s="20">
        <f>'[3]фин.потр.2020'!$K$19</f>
        <v>1136.6413309306683</v>
      </c>
      <c r="E123" s="20">
        <f>'[3]фин.потр.2021'!$K$19</f>
        <v>1169.0614177641166</v>
      </c>
      <c r="F123" s="20">
        <f>'[3]фин.потр.2022'!$K$19</f>
        <v>1198.1288338630247</v>
      </c>
      <c r="G123" s="20">
        <f>'[3]фин.потр.2023'!$K$19</f>
        <v>1228.8652545995674</v>
      </c>
    </row>
    <row r="124" spans="1:7" ht="15.75">
      <c r="A124" s="13" t="s">
        <v>5</v>
      </c>
      <c r="B124" s="15" t="s">
        <v>9</v>
      </c>
      <c r="C124" s="2">
        <f>'[3]фин.потр.2019'!$D$19</f>
        <v>801</v>
      </c>
      <c r="D124" s="2">
        <f>'[3]фин.потр.2020'!$D$19</f>
        <v>801</v>
      </c>
      <c r="E124" s="2">
        <f>'[3]фин.потр.2021'!$D$19</f>
        <v>801</v>
      </c>
      <c r="F124" s="2">
        <f>'[3]фин.потр.2022'!$D$19</f>
        <v>801</v>
      </c>
      <c r="G124" s="2">
        <f>'[3]фин.потр.2023'!$D$19</f>
        <v>801</v>
      </c>
    </row>
    <row r="125" spans="1:7" ht="94.5">
      <c r="A125" s="13" t="s">
        <v>7</v>
      </c>
      <c r="B125" s="9"/>
      <c r="C125" s="1"/>
      <c r="D125" s="1"/>
      <c r="E125" s="1"/>
      <c r="F125" s="1"/>
      <c r="G125" s="1"/>
    </row>
    <row r="126" spans="1:7" ht="110.25">
      <c r="A126" s="13" t="s">
        <v>6</v>
      </c>
      <c r="B126" s="9"/>
      <c r="C126" s="1"/>
      <c r="D126" s="1"/>
      <c r="E126" s="1"/>
      <c r="F126" s="1"/>
      <c r="G126" s="1"/>
    </row>
    <row r="127" spans="1:7" ht="15.75">
      <c r="A127" s="28"/>
      <c r="B127" s="25"/>
      <c r="C127" s="25"/>
      <c r="D127" s="25"/>
      <c r="E127" s="25"/>
      <c r="F127" s="25"/>
      <c r="G127" s="25"/>
    </row>
    <row r="128" spans="1:7" ht="15.75">
      <c r="A128" s="56" t="s">
        <v>23</v>
      </c>
      <c r="B128" s="57"/>
      <c r="C128" s="57"/>
      <c r="D128" s="57"/>
      <c r="E128" s="57"/>
      <c r="F128" s="57"/>
      <c r="G128" s="58"/>
    </row>
    <row r="129" spans="1:7" ht="15.75">
      <c r="A129" s="60" t="s">
        <v>0</v>
      </c>
      <c r="B129" s="54" t="s">
        <v>11</v>
      </c>
      <c r="C129" s="54"/>
      <c r="D129" s="54"/>
      <c r="E129" s="54"/>
      <c r="F129" s="54"/>
      <c r="G129" s="54"/>
    </row>
    <row r="130" spans="1:7" ht="15.75">
      <c r="A130" s="60"/>
      <c r="B130" s="54" t="s">
        <v>26</v>
      </c>
      <c r="C130" s="54"/>
      <c r="D130" s="54"/>
      <c r="E130" s="54" t="s">
        <v>27</v>
      </c>
      <c r="F130" s="54"/>
      <c r="G130" s="54"/>
    </row>
    <row r="131" spans="1:7" ht="56.25">
      <c r="A131" s="55" t="s">
        <v>30</v>
      </c>
      <c r="B131" s="8" t="s">
        <v>49</v>
      </c>
      <c r="C131" s="3">
        <f>'[4]фин.потр.2019'!$AA$11</f>
        <v>4861.578366274339</v>
      </c>
      <c r="D131" s="3">
        <f>'[4]фин.потр.2019'!$AA$11</f>
        <v>4861.578366274339</v>
      </c>
      <c r="E131" s="8" t="s">
        <v>51</v>
      </c>
      <c r="F131" s="3">
        <f>C131*1.2</f>
        <v>5833.894039529207</v>
      </c>
      <c r="G131" s="3">
        <f>D131*1.2</f>
        <v>5833.894039529207</v>
      </c>
    </row>
    <row r="132" spans="1:7" ht="45">
      <c r="A132" s="55"/>
      <c r="B132" s="8" t="s">
        <v>50</v>
      </c>
      <c r="C132" s="17">
        <f>'[4]фин.потр.2019'!$O$11</f>
        <v>34.01</v>
      </c>
      <c r="D132" s="17">
        <f>'[4]фин.потр.2019'!$P$11</f>
        <v>34.01</v>
      </c>
      <c r="E132" s="8" t="s">
        <v>52</v>
      </c>
      <c r="F132" s="3">
        <f>C132*1.2</f>
        <v>40.812</v>
      </c>
      <c r="G132" s="3">
        <f>D132*1.2</f>
        <v>40.812</v>
      </c>
    </row>
    <row r="133" spans="1:7" ht="31.5" customHeight="1">
      <c r="A133" s="19" t="s">
        <v>2</v>
      </c>
      <c r="B133" s="16"/>
      <c r="C133" s="16" t="s">
        <v>28</v>
      </c>
      <c r="D133" s="16" t="s">
        <v>29</v>
      </c>
      <c r="E133" s="16"/>
      <c r="F133" s="16" t="s">
        <v>28</v>
      </c>
      <c r="G133" s="16" t="s">
        <v>29</v>
      </c>
    </row>
    <row r="134" spans="1:7" ht="47.25">
      <c r="A134" s="13" t="s">
        <v>3</v>
      </c>
      <c r="B134" s="9"/>
      <c r="C134" s="1"/>
      <c r="D134" s="9"/>
      <c r="E134" s="9"/>
      <c r="F134" s="1"/>
      <c r="G134" s="1"/>
    </row>
    <row r="135" spans="1:7" ht="31.5">
      <c r="A135" s="13" t="s">
        <v>4</v>
      </c>
      <c r="B135" s="15" t="s">
        <v>10</v>
      </c>
      <c r="C135" s="61">
        <f>'[4]фин.потр.2019'!$AD$11</f>
        <v>7246.786567092314</v>
      </c>
      <c r="D135" s="62"/>
      <c r="E135" s="62"/>
      <c r="F135" s="62"/>
      <c r="G135" s="63"/>
    </row>
    <row r="136" spans="1:7" ht="15.75">
      <c r="A136" s="13" t="s">
        <v>5</v>
      </c>
      <c r="B136" s="15" t="s">
        <v>9</v>
      </c>
      <c r="C136" s="17">
        <v>2612.4</v>
      </c>
      <c r="D136" s="3">
        <v>2440.6</v>
      </c>
      <c r="E136" s="3"/>
      <c r="F136" s="17">
        <v>6683.26</v>
      </c>
      <c r="G136" s="17">
        <v>6243.74</v>
      </c>
    </row>
    <row r="137" spans="1:7" ht="94.5">
      <c r="A137" s="13" t="s">
        <v>7</v>
      </c>
      <c r="B137" s="9"/>
      <c r="C137" s="1"/>
      <c r="D137" s="9"/>
      <c r="E137" s="9"/>
      <c r="F137" s="1"/>
      <c r="G137" s="1"/>
    </row>
    <row r="138" spans="1:7" ht="110.25">
      <c r="A138" s="13" t="s">
        <v>6</v>
      </c>
      <c r="B138" s="9"/>
      <c r="C138" s="1"/>
      <c r="D138" s="9"/>
      <c r="E138" s="9"/>
      <c r="F138" s="1"/>
      <c r="G138" s="1"/>
    </row>
    <row r="139" spans="1:7" ht="15.75">
      <c r="A139" s="25"/>
      <c r="B139" s="26"/>
      <c r="C139" s="27"/>
      <c r="D139" s="26"/>
      <c r="E139" s="26"/>
      <c r="F139" s="27"/>
      <c r="G139" s="27"/>
    </row>
    <row r="140" spans="1:7" ht="15.75">
      <c r="A140" s="25"/>
      <c r="B140" s="26"/>
      <c r="C140" s="27"/>
      <c r="D140" s="26"/>
      <c r="E140" s="26"/>
      <c r="F140" s="27"/>
      <c r="G140" s="27"/>
    </row>
    <row r="141" spans="1:7" ht="15.75">
      <c r="A141" s="25"/>
      <c r="B141" s="26"/>
      <c r="C141" s="27"/>
      <c r="D141" s="26"/>
      <c r="E141" s="26"/>
      <c r="F141" s="27"/>
      <c r="G141" s="27"/>
    </row>
    <row r="142" spans="1:7" ht="15.75">
      <c r="A142" s="28"/>
      <c r="B142" s="25"/>
      <c r="C142" s="25"/>
      <c r="D142" s="25"/>
      <c r="E142" s="25"/>
      <c r="F142" s="25"/>
      <c r="G142" s="25"/>
    </row>
    <row r="143" spans="1:7" ht="15.75">
      <c r="A143" s="21"/>
      <c r="B143" s="21"/>
      <c r="C143" s="29"/>
      <c r="D143" s="29"/>
      <c r="E143" s="29"/>
      <c r="F143" s="29"/>
      <c r="G143" s="29"/>
    </row>
    <row r="144" spans="1:7" ht="15.75">
      <c r="A144" s="21"/>
      <c r="B144" s="21"/>
      <c r="C144" s="30"/>
      <c r="D144" s="30"/>
      <c r="E144" s="30"/>
      <c r="F144" s="30"/>
      <c r="G144" s="30"/>
    </row>
  </sheetData>
  <sheetProtection/>
  <mergeCells count="41">
    <mergeCell ref="A129:A130"/>
    <mergeCell ref="B130:D130"/>
    <mergeCell ref="E130:G130"/>
    <mergeCell ref="B129:G129"/>
    <mergeCell ref="C135:G135"/>
    <mergeCell ref="A62:G62"/>
    <mergeCell ref="B63:G63"/>
    <mergeCell ref="A97:A98"/>
    <mergeCell ref="A86:A87"/>
    <mergeCell ref="A64:A65"/>
    <mergeCell ref="A5:G5"/>
    <mergeCell ref="B8:G8"/>
    <mergeCell ref="A7:G7"/>
    <mergeCell ref="B19:G19"/>
    <mergeCell ref="A18:G18"/>
    <mergeCell ref="A31:A32"/>
    <mergeCell ref="A42:A43"/>
    <mergeCell ref="A20:A21"/>
    <mergeCell ref="A9:A10"/>
    <mergeCell ref="B30:G30"/>
    <mergeCell ref="B41:G41"/>
    <mergeCell ref="B52:G52"/>
    <mergeCell ref="A51:G51"/>
    <mergeCell ref="A40:G40"/>
    <mergeCell ref="A29:G29"/>
    <mergeCell ref="A73:G73"/>
    <mergeCell ref="A53:A54"/>
    <mergeCell ref="A131:A132"/>
    <mergeCell ref="A75:A76"/>
    <mergeCell ref="B74:G74"/>
    <mergeCell ref="B85:G85"/>
    <mergeCell ref="B96:G96"/>
    <mergeCell ref="A95:G95"/>
    <mergeCell ref="A84:G84"/>
    <mergeCell ref="A128:G128"/>
    <mergeCell ref="A106:G106"/>
    <mergeCell ref="B107:G107"/>
    <mergeCell ref="A108:A109"/>
    <mergeCell ref="A117:G117"/>
    <mergeCell ref="B118:G118"/>
    <mergeCell ref="A119:A120"/>
  </mergeCells>
  <printOptions/>
  <pageMargins left="0.94" right="0.3937007874015748" top="0.5118110236220472" bottom="0.15748031496062992" header="0.4330708661417323" footer="0.15748031496062992"/>
  <pageSetup fitToHeight="10" horizontalDpi="600" verticalDpi="600" orientation="portrait" paperSize="9" scale="54" r:id="rId1"/>
  <rowBreaks count="3" manualBreakCount="3">
    <brk id="39" max="6" man="1"/>
    <brk id="71" max="6" man="1"/>
    <brk id="12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99"/>
    <pageSetUpPr fitToPage="1"/>
  </sheetPr>
  <dimension ref="A1:L22"/>
  <sheetViews>
    <sheetView view="pageBreakPreview" zoomScale="80" zoomScaleNormal="80" zoomScaleSheetLayoutView="80" workbookViewId="0" topLeftCell="A7">
      <selection activeCell="A19" sqref="A19"/>
    </sheetView>
  </sheetViews>
  <sheetFormatPr defaultColWidth="9.00390625" defaultRowHeight="12.75"/>
  <cols>
    <col min="1" max="1" width="64.25390625" style="33" customWidth="1"/>
    <col min="2" max="2" width="15.125" style="33" customWidth="1"/>
    <col min="3" max="12" width="14.00390625" style="33" customWidth="1"/>
    <col min="13" max="16384" width="9.125" style="33" customWidth="1"/>
  </cols>
  <sheetData>
    <row r="1" spans="1:12" ht="15">
      <c r="A1" s="32"/>
      <c r="C1" s="34"/>
      <c r="D1" s="34"/>
      <c r="E1" s="34"/>
      <c r="F1" s="34"/>
      <c r="G1" s="34"/>
      <c r="H1" s="34"/>
      <c r="I1" s="51"/>
      <c r="J1" s="51"/>
      <c r="K1" s="51"/>
      <c r="L1" s="51" t="s">
        <v>13</v>
      </c>
    </row>
    <row r="2" spans="1:12" ht="15">
      <c r="A2" s="32"/>
      <c r="C2" s="34"/>
      <c r="D2" s="34"/>
      <c r="E2" s="34"/>
      <c r="F2" s="34"/>
      <c r="G2" s="34"/>
      <c r="H2" s="34"/>
      <c r="I2" s="51"/>
      <c r="J2" s="51"/>
      <c r="K2" s="51"/>
      <c r="L2" s="51" t="s">
        <v>14</v>
      </c>
    </row>
    <row r="3" spans="1:12" ht="15">
      <c r="A3" s="32"/>
      <c r="C3" s="34"/>
      <c r="D3" s="34"/>
      <c r="E3" s="34"/>
      <c r="F3" s="34"/>
      <c r="G3" s="34"/>
      <c r="H3" s="34"/>
      <c r="I3" s="51"/>
      <c r="J3" s="51"/>
      <c r="K3" s="51"/>
      <c r="L3" s="51" t="s">
        <v>15</v>
      </c>
    </row>
    <row r="4" spans="1:11" ht="15">
      <c r="A4" s="32"/>
      <c r="C4" s="34"/>
      <c r="D4" s="34"/>
      <c r="E4" s="34"/>
      <c r="F4" s="34"/>
      <c r="G4" s="34"/>
      <c r="H4" s="34"/>
      <c r="I4" s="34"/>
      <c r="J4" s="34"/>
      <c r="K4" s="34"/>
    </row>
    <row r="5" spans="1:12" ht="36" customHeight="1">
      <c r="A5" s="64" t="s">
        <v>25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7" spans="1:12" ht="15">
      <c r="A7" s="69" t="s">
        <v>24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1:12" ht="15.75" customHeight="1">
      <c r="A8" s="35" t="s">
        <v>0</v>
      </c>
      <c r="B8" s="65" t="s">
        <v>11</v>
      </c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1:12" ht="79.5" customHeight="1">
      <c r="A9" s="66" t="s">
        <v>1</v>
      </c>
      <c r="B9" s="37"/>
      <c r="C9" s="31" t="s">
        <v>53</v>
      </c>
      <c r="D9" s="31" t="s">
        <v>48</v>
      </c>
      <c r="E9" s="31" t="s">
        <v>53</v>
      </c>
      <c r="F9" s="31" t="s">
        <v>48</v>
      </c>
      <c r="G9" s="31" t="s">
        <v>53</v>
      </c>
      <c r="H9" s="31" t="s">
        <v>48</v>
      </c>
      <c r="I9" s="31" t="s">
        <v>53</v>
      </c>
      <c r="J9" s="31" t="s">
        <v>48</v>
      </c>
      <c r="K9" s="31" t="s">
        <v>53</v>
      </c>
      <c r="L9" s="31" t="s">
        <v>48</v>
      </c>
    </row>
    <row r="10" spans="1:12" ht="33.75">
      <c r="A10" s="66"/>
      <c r="B10" s="8" t="s">
        <v>32</v>
      </c>
      <c r="C10" s="38">
        <f>'[3]фин.потр.2019'!$I$14</f>
        <v>6120.531128678418</v>
      </c>
      <c r="D10" s="38">
        <f>'[2]Североморск МО РФ'!$B$11*1.2</f>
        <v>8251.5113312386</v>
      </c>
      <c r="E10" s="38">
        <f>'[3]фин.потр.2020'!$I$14</f>
        <v>5670.426247203957</v>
      </c>
      <c r="F10" s="38">
        <f>'[2]Североморск МО РФ'!$C$11*1.2</f>
        <v>7742.268222828679</v>
      </c>
      <c r="G10" s="38">
        <f>'[3]фин.потр.2021'!$I$14</f>
        <v>5766.461220292712</v>
      </c>
      <c r="H10" s="38">
        <f>'[2]Североморск МО РФ'!$D$11*1.2</f>
        <v>7895.068192884218</v>
      </c>
      <c r="I10" s="38">
        <f>'[3]фин.потр.2022'!$I$14</f>
        <v>5901.772790142785</v>
      </c>
      <c r="J10" s="38">
        <f>'[2]Североморск МО РФ'!$E$11*1.2</f>
        <v>8096.503812053028</v>
      </c>
      <c r="K10" s="38">
        <f>'[3]фин.потр.2023'!$I$14</f>
        <v>6063.219059536745</v>
      </c>
      <c r="L10" s="38">
        <f>'[2]Североморск МО РФ'!$F$11*1.2</f>
        <v>8330.86499481619</v>
      </c>
    </row>
    <row r="11" spans="1:12" ht="33.75">
      <c r="A11" s="66"/>
      <c r="B11" s="8" t="s">
        <v>33</v>
      </c>
      <c r="C11" s="39">
        <f>'[3]фин.потр.2019'!$F$14</f>
        <v>12.395000000000001</v>
      </c>
      <c r="D11" s="39">
        <f>C11*1.2</f>
        <v>14.874</v>
      </c>
      <c r="E11" s="39">
        <f>'[3]фин.потр.2020'!$F$14</f>
        <v>12.74</v>
      </c>
      <c r="F11" s="39">
        <f>E11*1.2</f>
        <v>15.288</v>
      </c>
      <c r="G11" s="39">
        <f>'[3]фин.потр.2021'!$F$14</f>
        <v>13.115</v>
      </c>
      <c r="H11" s="39">
        <f>G11*1.2</f>
        <v>15.738</v>
      </c>
      <c r="I11" s="39">
        <f>'[3]фин.потр.2022'!$F$14</f>
        <v>13.47</v>
      </c>
      <c r="J11" s="39">
        <f>I11*1.2</f>
        <v>16.164</v>
      </c>
      <c r="K11" s="39">
        <f>'[3]фин.потр.2023'!$F$14</f>
        <v>14.0088</v>
      </c>
      <c r="L11" s="39">
        <f>K11*1.2</f>
        <v>16.81056</v>
      </c>
    </row>
    <row r="12" spans="1:12" ht="15">
      <c r="A12" s="40" t="s">
        <v>2</v>
      </c>
      <c r="B12" s="41"/>
      <c r="C12" s="70" t="s">
        <v>17</v>
      </c>
      <c r="D12" s="70"/>
      <c r="E12" s="70" t="s">
        <v>18</v>
      </c>
      <c r="F12" s="70"/>
      <c r="G12" s="70" t="s">
        <v>19</v>
      </c>
      <c r="H12" s="70"/>
      <c r="I12" s="70" t="s">
        <v>20</v>
      </c>
      <c r="J12" s="70"/>
      <c r="K12" s="70" t="s">
        <v>16</v>
      </c>
      <c r="L12" s="70"/>
    </row>
    <row r="13" spans="1:12" ht="45">
      <c r="A13" s="36" t="s">
        <v>3</v>
      </c>
      <c r="B13" s="42"/>
      <c r="C13" s="43"/>
      <c r="D13" s="43"/>
      <c r="E13" s="43"/>
      <c r="F13" s="43"/>
      <c r="G13" s="43"/>
      <c r="H13" s="43"/>
      <c r="I13" s="43"/>
      <c r="J13" s="43"/>
      <c r="K13" s="43"/>
      <c r="L13" s="44"/>
    </row>
    <row r="14" spans="1:12" ht="30">
      <c r="A14" s="36" t="s">
        <v>4</v>
      </c>
      <c r="B14" s="45" t="s">
        <v>10</v>
      </c>
      <c r="C14" s="68">
        <f>'[3]фин.потр.2019'!$K$14</f>
        <v>232062.5539420029</v>
      </c>
      <c r="D14" s="68"/>
      <c r="E14" s="68">
        <f>'[3]фин.потр.2020'!$K$14</f>
        <v>215596.90214066606</v>
      </c>
      <c r="F14" s="68"/>
      <c r="G14" s="68">
        <f>'[3]фин.потр.2021'!$K$14</f>
        <v>219324.34430418327</v>
      </c>
      <c r="H14" s="68"/>
      <c r="I14" s="68">
        <f>'[3]фин.потр.2022'!$K$14</f>
        <v>224493.42287556204</v>
      </c>
      <c r="J14" s="68"/>
      <c r="K14" s="68">
        <f>'[3]фин.потр.2023'!$K$14</f>
        <v>230715.9302757472</v>
      </c>
      <c r="L14" s="68"/>
    </row>
    <row r="15" spans="1:12" ht="15">
      <c r="A15" s="36" t="s">
        <v>5</v>
      </c>
      <c r="B15" s="45" t="s">
        <v>9</v>
      </c>
      <c r="C15" s="67">
        <f>'[3]фин.потр.2019'!$D$14</f>
        <v>477718</v>
      </c>
      <c r="D15" s="67"/>
      <c r="E15" s="67">
        <f>'[3]фин.потр.2020'!$D$14</f>
        <v>477718</v>
      </c>
      <c r="F15" s="67"/>
      <c r="G15" s="67">
        <f>'[3]фин.потр.2021'!$D$14</f>
        <v>477718</v>
      </c>
      <c r="H15" s="67"/>
      <c r="I15" s="67">
        <f>'[3]фин.потр.2022'!$D$14</f>
        <v>477718</v>
      </c>
      <c r="J15" s="67"/>
      <c r="K15" s="67">
        <f>'[3]фин.потр.2023'!$D$14</f>
        <v>477718</v>
      </c>
      <c r="L15" s="67"/>
    </row>
    <row r="16" spans="1:12" ht="90">
      <c r="A16" s="36" t="s">
        <v>7</v>
      </c>
      <c r="B16" s="42"/>
      <c r="C16" s="43"/>
      <c r="D16" s="43"/>
      <c r="E16" s="43"/>
      <c r="F16" s="43"/>
      <c r="G16" s="43"/>
      <c r="H16" s="43"/>
      <c r="I16" s="43"/>
      <c r="J16" s="43"/>
      <c r="K16" s="43"/>
      <c r="L16" s="44"/>
    </row>
    <row r="17" spans="1:12" ht="105">
      <c r="A17" s="36" t="s">
        <v>6</v>
      </c>
      <c r="B17" s="42"/>
      <c r="C17" s="43"/>
      <c r="D17" s="43"/>
      <c r="E17" s="43"/>
      <c r="F17" s="43"/>
      <c r="G17" s="43"/>
      <c r="H17" s="43"/>
      <c r="I17" s="43"/>
      <c r="J17" s="43"/>
      <c r="K17" s="43"/>
      <c r="L17" s="44"/>
    </row>
    <row r="18" spans="1:11" ht="15">
      <c r="A18" s="46"/>
      <c r="B18" s="47"/>
      <c r="C18" s="48"/>
      <c r="D18" s="48"/>
      <c r="E18" s="48"/>
      <c r="F18" s="48"/>
      <c r="G18" s="48"/>
      <c r="H18" s="48"/>
      <c r="I18" s="48"/>
      <c r="J18" s="48"/>
      <c r="K18" s="48"/>
    </row>
    <row r="19" spans="1:11" ht="1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</row>
    <row r="20" spans="1:11" ht="1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</row>
    <row r="21" spans="1:11" ht="15">
      <c r="A21" s="32"/>
      <c r="B21" s="32"/>
      <c r="C21" s="49"/>
      <c r="D21" s="49"/>
      <c r="E21" s="49"/>
      <c r="F21" s="49"/>
      <c r="G21" s="49"/>
      <c r="H21" s="49"/>
      <c r="I21" s="49"/>
      <c r="J21" s="49"/>
      <c r="K21" s="49"/>
    </row>
    <row r="22" spans="1:12" ht="15">
      <c r="A22" s="32"/>
      <c r="B22" s="32"/>
      <c r="C22" s="50"/>
      <c r="D22" s="50"/>
      <c r="E22" s="50"/>
      <c r="F22" s="50"/>
      <c r="G22" s="50"/>
      <c r="H22" s="50"/>
      <c r="I22" s="50"/>
      <c r="J22" s="50"/>
      <c r="K22" s="50"/>
      <c r="L22" s="50"/>
    </row>
  </sheetData>
  <sheetProtection/>
  <mergeCells count="19">
    <mergeCell ref="I15:J15"/>
    <mergeCell ref="K14:L14"/>
    <mergeCell ref="K15:L15"/>
    <mergeCell ref="C12:D12"/>
    <mergeCell ref="E12:F12"/>
    <mergeCell ref="G12:H12"/>
    <mergeCell ref="I12:J12"/>
    <mergeCell ref="K12:L12"/>
    <mergeCell ref="C14:D14"/>
    <mergeCell ref="A5:L5"/>
    <mergeCell ref="B8:L8"/>
    <mergeCell ref="A9:A11"/>
    <mergeCell ref="C15:D15"/>
    <mergeCell ref="E14:F14"/>
    <mergeCell ref="E15:F15"/>
    <mergeCell ref="G14:H14"/>
    <mergeCell ref="G15:H15"/>
    <mergeCell ref="A7:L7"/>
    <mergeCell ref="I14:J14"/>
  </mergeCells>
  <printOptions/>
  <pageMargins left="0.98" right="0.3937007874015748" top="0.67" bottom="0.15748031496062992" header="0.63" footer="0.15748031496062992"/>
  <pageSetup fitToHeight="1" fitToWidth="1" horizontalDpi="600" verticalDpi="600" orientation="landscape" paperSize="9" scale="61" r:id="rId1"/>
  <headerFooter differentFirst="1" alignWithMargins="0">
    <oddFooter>&amp;CСтраница 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CCFF"/>
    <pageSetUpPr fitToPage="1"/>
  </sheetPr>
  <dimension ref="A1:H63"/>
  <sheetViews>
    <sheetView view="pageBreakPreview" zoomScale="80" zoomScaleNormal="80" zoomScaleSheetLayoutView="80" zoomScalePageLayoutView="120" workbookViewId="0" topLeftCell="A1">
      <selection activeCell="D21" sqref="D21"/>
    </sheetView>
  </sheetViews>
  <sheetFormatPr defaultColWidth="9.00390625" defaultRowHeight="12.75"/>
  <cols>
    <col min="1" max="1" width="70.625" style="5" customWidth="1"/>
    <col min="2" max="2" width="19.75390625" style="5" customWidth="1"/>
    <col min="3" max="7" width="13.875" style="5" customWidth="1"/>
    <col min="8" max="16384" width="9.125" style="5" customWidth="1"/>
  </cols>
  <sheetData>
    <row r="1" spans="1:7" ht="15.75">
      <c r="A1" s="4"/>
      <c r="B1" s="6"/>
      <c r="C1" s="6"/>
      <c r="D1" s="6"/>
      <c r="E1" s="6"/>
      <c r="F1" s="6"/>
      <c r="G1" s="6" t="s">
        <v>13</v>
      </c>
    </row>
    <row r="2" spans="1:7" ht="15.75">
      <c r="A2" s="4"/>
      <c r="B2" s="6"/>
      <c r="C2" s="6"/>
      <c r="D2" s="6"/>
      <c r="E2" s="6"/>
      <c r="F2" s="6"/>
      <c r="G2" s="6" t="s">
        <v>14</v>
      </c>
    </row>
    <row r="3" spans="1:7" ht="15.75">
      <c r="A3" s="4"/>
      <c r="B3" s="6"/>
      <c r="C3" s="6"/>
      <c r="D3" s="6"/>
      <c r="E3" s="6"/>
      <c r="F3" s="6"/>
      <c r="G3" s="6" t="s">
        <v>15</v>
      </c>
    </row>
    <row r="4" spans="1:7" ht="15.75">
      <c r="A4" s="4"/>
      <c r="B4" s="6"/>
      <c r="C4" s="6"/>
      <c r="D4" s="6"/>
      <c r="E4" s="6"/>
      <c r="F4" s="6"/>
      <c r="G4" s="6"/>
    </row>
    <row r="5" spans="1:8" s="7" customFormat="1" ht="37.5" customHeight="1">
      <c r="A5" s="71" t="s">
        <v>22</v>
      </c>
      <c r="B5" s="71"/>
      <c r="C5" s="71"/>
      <c r="D5" s="71"/>
      <c r="E5" s="71"/>
      <c r="F5" s="71"/>
      <c r="G5" s="71"/>
      <c r="H5" s="12"/>
    </row>
    <row r="7" spans="1:7" ht="15.75">
      <c r="A7" s="57" t="s">
        <v>42</v>
      </c>
      <c r="B7" s="57"/>
      <c r="C7" s="57"/>
      <c r="D7" s="57"/>
      <c r="E7" s="57"/>
      <c r="F7" s="57"/>
      <c r="G7" s="58"/>
    </row>
    <row r="8" spans="1:7" ht="15.75">
      <c r="A8" s="18" t="s">
        <v>0</v>
      </c>
      <c r="B8" s="54" t="s">
        <v>11</v>
      </c>
      <c r="C8" s="54"/>
      <c r="D8" s="54"/>
      <c r="E8" s="54"/>
      <c r="F8" s="54"/>
      <c r="G8" s="54"/>
    </row>
    <row r="9" spans="1:7" ht="33.75">
      <c r="A9" s="55" t="s">
        <v>1</v>
      </c>
      <c r="B9" s="8" t="s">
        <v>49</v>
      </c>
      <c r="C9" s="3">
        <f>'[1]Фин.потребности 2019'!$I$9</f>
        <v>6494.802810660873</v>
      </c>
      <c r="D9" s="3">
        <f>'[1]Фин.потребности 2020'!$I$9</f>
        <v>6724.318084664382</v>
      </c>
      <c r="E9" s="3">
        <f>'[1]фин.потребности 2021'!$I$9</f>
        <v>6855.027647670458</v>
      </c>
      <c r="F9" s="3">
        <f>'[1]фин.потребности 2022'!$I$9</f>
        <v>7016.129915453801</v>
      </c>
      <c r="G9" s="3">
        <f>'[1]фин.потребности 2023'!$I$9</f>
        <v>7203.722601565013</v>
      </c>
    </row>
    <row r="10" spans="1:7" ht="33.75">
      <c r="A10" s="55"/>
      <c r="B10" s="8" t="s">
        <v>50</v>
      </c>
      <c r="C10" s="17">
        <f>'[1]Фин.потребности 2019'!$F$9</f>
        <v>36.69368</v>
      </c>
      <c r="D10" s="17">
        <f>'[1]Фин.потребности 2020'!$F$9</f>
        <v>37.941265120000004</v>
      </c>
      <c r="E10" s="17">
        <f>'[1]фин.потребности 2021'!$F$9</f>
        <v>39.45891572480001</v>
      </c>
      <c r="F10" s="17">
        <f>'[1]фин.потребности 2022'!$F$9</f>
        <v>41.03727235379201</v>
      </c>
      <c r="G10" s="17">
        <f>'[1]фин.потребности 2023'!$F$9</f>
        <v>42.67876324794369</v>
      </c>
    </row>
    <row r="11" spans="1:7" ht="31.5">
      <c r="A11" s="19" t="s">
        <v>2</v>
      </c>
      <c r="B11" s="14"/>
      <c r="C11" s="16" t="s">
        <v>17</v>
      </c>
      <c r="D11" s="16" t="s">
        <v>18</v>
      </c>
      <c r="E11" s="16" t="s">
        <v>19</v>
      </c>
      <c r="F11" s="16" t="s">
        <v>20</v>
      </c>
      <c r="G11" s="16" t="s">
        <v>16</v>
      </c>
    </row>
    <row r="12" spans="1:7" ht="47.25">
      <c r="A12" s="13" t="s">
        <v>3</v>
      </c>
      <c r="B12" s="9"/>
      <c r="C12" s="1"/>
      <c r="D12" s="1"/>
      <c r="E12" s="1"/>
      <c r="F12" s="1"/>
      <c r="G12" s="1"/>
    </row>
    <row r="13" spans="1:7" ht="31.5">
      <c r="A13" s="13" t="s">
        <v>4</v>
      </c>
      <c r="B13" s="15" t="s">
        <v>10</v>
      </c>
      <c r="C13" s="20">
        <f>'[1]Фин.потребности 2019'!$K$9</f>
        <v>83476.28840443699</v>
      </c>
      <c r="D13" s="20">
        <f>'[1]Фин.потребности 2020'!$K$9</f>
        <v>86419.00325094136</v>
      </c>
      <c r="E13" s="20">
        <f>'[1]фин.потребности 2021'!$K$9</f>
        <v>88213.1488774035</v>
      </c>
      <c r="F13" s="20">
        <f>'[1]фин.потребности 2022'!$K$9</f>
        <v>90381.66130406485</v>
      </c>
      <c r="G13" s="20">
        <f>'[1]фин.потребности 2023'!$K$9</f>
        <v>92877.9713173815</v>
      </c>
    </row>
    <row r="14" spans="1:7" ht="15.75">
      <c r="A14" s="13" t="s">
        <v>5</v>
      </c>
      <c r="B14" s="15" t="s">
        <v>9</v>
      </c>
      <c r="C14" s="2">
        <f>'[1]Фин.потребности 2019'!$D$9</f>
        <v>146518</v>
      </c>
      <c r="D14" s="2">
        <f>'[1]Фин.потребности 2020'!$D$9</f>
        <v>146518</v>
      </c>
      <c r="E14" s="2">
        <f>'[1]фин.потребности 2021'!$D$9</f>
        <v>146518</v>
      </c>
      <c r="F14" s="2">
        <f>'[1]фин.потребности 2022'!$D$9</f>
        <v>146518</v>
      </c>
      <c r="G14" s="2">
        <f>'[1]фин.потребности 2023'!$D$9</f>
        <v>146518</v>
      </c>
    </row>
    <row r="15" spans="1:7" ht="94.5">
      <c r="A15" s="13" t="s">
        <v>7</v>
      </c>
      <c r="B15" s="9"/>
      <c r="C15" s="1"/>
      <c r="D15" s="1"/>
      <c r="E15" s="1"/>
      <c r="F15" s="1"/>
      <c r="G15" s="1"/>
    </row>
    <row r="16" spans="1:7" ht="110.25">
      <c r="A16" s="13" t="s">
        <v>6</v>
      </c>
      <c r="B16" s="9"/>
      <c r="C16" s="1"/>
      <c r="D16" s="1"/>
      <c r="E16" s="1"/>
      <c r="F16" s="1"/>
      <c r="G16" s="1"/>
    </row>
    <row r="17" spans="1:7" ht="15.75">
      <c r="A17"/>
      <c r="B17"/>
      <c r="C17"/>
      <c r="D17"/>
      <c r="E17"/>
      <c r="F17"/>
      <c r="G17"/>
    </row>
    <row r="18" spans="1:7" ht="15.75" customHeight="1">
      <c r="A18" s="57" t="s">
        <v>43</v>
      </c>
      <c r="B18" s="57"/>
      <c r="C18" s="57"/>
      <c r="D18" s="57"/>
      <c r="E18" s="57"/>
      <c r="F18" s="57"/>
      <c r="G18" s="58"/>
    </row>
    <row r="19" spans="1:7" ht="15.75" customHeight="1">
      <c r="A19" s="52" t="s">
        <v>0</v>
      </c>
      <c r="B19" s="54" t="s">
        <v>11</v>
      </c>
      <c r="C19" s="54"/>
      <c r="D19" s="54"/>
      <c r="E19" s="54"/>
      <c r="F19" s="54"/>
      <c r="G19" s="54"/>
    </row>
    <row r="20" spans="1:7" ht="33.75">
      <c r="A20" s="55" t="s">
        <v>1</v>
      </c>
      <c r="B20" s="8" t="s">
        <v>49</v>
      </c>
      <c r="C20" s="3">
        <f>'[1]Фин.потребности 2019'!$I$10</f>
        <v>5387.868524211512</v>
      </c>
      <c r="D20" s="3">
        <f>'[1]Фин.потребности 2020'!$I$10</f>
        <v>5362.880229154282</v>
      </c>
      <c r="E20" s="3">
        <f>'[1]фин.потребности 2021'!$I$10</f>
        <v>5459.898040368715</v>
      </c>
      <c r="F20" s="3">
        <f>'[1]фин.потребности 2022'!$I$10</f>
        <v>5586.853669050548</v>
      </c>
      <c r="G20" s="3">
        <f>'[1]фин.потребности 2023'!$I$10</f>
        <v>5737.49610668226</v>
      </c>
    </row>
    <row r="21" spans="1:7" ht="33.75">
      <c r="A21" s="55"/>
      <c r="B21" s="8" t="s">
        <v>50</v>
      </c>
      <c r="C21" s="17">
        <f>'[1]Фин.потребности 2019'!$F$10</f>
        <v>33.75442</v>
      </c>
      <c r="D21" s="17">
        <f>'[1]Фин.потребности 2020'!$F$10</f>
        <v>34.902070280000004</v>
      </c>
      <c r="E21" s="17">
        <f>'[1]фин.потребности 2021'!$F$10</f>
        <v>36.29815309120001</v>
      </c>
      <c r="F21" s="17">
        <f>'[1]фин.потребности 2022'!$F$10</f>
        <v>37.75007921484801</v>
      </c>
      <c r="G21" s="17">
        <f>'[1]фин.потребности 2023'!$F$10</f>
        <v>39.260082383441926</v>
      </c>
    </row>
    <row r="22" spans="1:7" ht="31.5">
      <c r="A22" s="19" t="s">
        <v>2</v>
      </c>
      <c r="B22" s="14"/>
      <c r="C22" s="16" t="s">
        <v>17</v>
      </c>
      <c r="D22" s="16" t="s">
        <v>18</v>
      </c>
      <c r="E22" s="16" t="s">
        <v>19</v>
      </c>
      <c r="F22" s="16" t="s">
        <v>20</v>
      </c>
      <c r="G22" s="16" t="s">
        <v>16</v>
      </c>
    </row>
    <row r="23" spans="1:7" ht="47.25">
      <c r="A23" s="13" t="s">
        <v>3</v>
      </c>
      <c r="B23" s="9"/>
      <c r="C23" s="1"/>
      <c r="D23" s="1"/>
      <c r="E23" s="1"/>
      <c r="F23" s="1"/>
      <c r="G23" s="1"/>
    </row>
    <row r="24" spans="1:7" ht="31.5">
      <c r="A24" s="13" t="s">
        <v>4</v>
      </c>
      <c r="B24" s="15" t="s">
        <v>10</v>
      </c>
      <c r="C24" s="20">
        <f>'[1]Фин.потребности 2019'!$K$10</f>
        <v>211574.83425763692</v>
      </c>
      <c r="D24" s="20">
        <f>'[1]Фин.потребности 2020'!$K$10</f>
        <v>211196.81569567072</v>
      </c>
      <c r="E24" s="20">
        <f>'[1]фин.потребности 2021'!$K$10</f>
        <v>215371.1904625949</v>
      </c>
      <c r="F24" s="20">
        <f>'[1]фин.потребности 2022'!$K$10</f>
        <v>220660.26318683563</v>
      </c>
      <c r="G24" s="20">
        <f>'[1]фин.потребности 2023'!$K$10</f>
        <v>226837.71162153056</v>
      </c>
    </row>
    <row r="25" spans="1:7" ht="15.75">
      <c r="A25" s="13" t="s">
        <v>5</v>
      </c>
      <c r="B25" s="15" t="s">
        <v>9</v>
      </c>
      <c r="C25" s="2">
        <f>'[1]Фин.потребности 2019'!$D$10</f>
        <v>462537</v>
      </c>
      <c r="D25" s="2">
        <f>'[1]Фин.потребности 2020'!$D$10</f>
        <v>462537</v>
      </c>
      <c r="E25" s="2">
        <f>'[1]фин.потребности 2021'!$D$10</f>
        <v>462537</v>
      </c>
      <c r="F25" s="2">
        <f>'[1]фин.потребности 2022'!$D$10</f>
        <v>462537</v>
      </c>
      <c r="G25" s="2">
        <f>'[1]фин.потребности 2023'!$D$10</f>
        <v>462537</v>
      </c>
    </row>
    <row r="26" spans="1:7" ht="94.5">
      <c r="A26" s="13" t="s">
        <v>7</v>
      </c>
      <c r="B26" s="9"/>
      <c r="C26" s="1"/>
      <c r="D26" s="1"/>
      <c r="E26" s="1"/>
      <c r="F26" s="1"/>
      <c r="G26" s="1"/>
    </row>
    <row r="27" spans="1:7" ht="110.25">
      <c r="A27" s="13" t="s">
        <v>6</v>
      </c>
      <c r="B27" s="9"/>
      <c r="C27" s="1"/>
      <c r="D27" s="1"/>
      <c r="E27" s="1"/>
      <c r="F27" s="1"/>
      <c r="G27" s="1"/>
    </row>
    <row r="28" spans="1:7" ht="15.75">
      <c r="A28"/>
      <c r="B28"/>
      <c r="C28"/>
      <c r="D28"/>
      <c r="E28"/>
      <c r="F28"/>
      <c r="G28"/>
    </row>
    <row r="29" spans="1:7" ht="15.75" customHeight="1">
      <c r="A29" s="57" t="s">
        <v>44</v>
      </c>
      <c r="B29" s="57"/>
      <c r="C29" s="57"/>
      <c r="D29" s="57"/>
      <c r="E29" s="57"/>
      <c r="F29" s="57"/>
      <c r="G29" s="58"/>
    </row>
    <row r="30" spans="1:7" ht="15.75" customHeight="1">
      <c r="A30" s="52" t="s">
        <v>0</v>
      </c>
      <c r="B30" s="54" t="s">
        <v>11</v>
      </c>
      <c r="C30" s="54"/>
      <c r="D30" s="54"/>
      <c r="E30" s="54"/>
      <c r="F30" s="54"/>
      <c r="G30" s="54"/>
    </row>
    <row r="31" spans="1:7" ht="33.75">
      <c r="A31" s="55" t="s">
        <v>1</v>
      </c>
      <c r="B31" s="8" t="s">
        <v>49</v>
      </c>
      <c r="C31" s="3">
        <f>'[1]Фин.потребности 2019'!$I$11</f>
        <v>5227.444217062425</v>
      </c>
      <c r="D31" s="3">
        <f>'[1]Фин.потребности 2020'!$I$11</f>
        <v>4884.522141387676</v>
      </c>
      <c r="E31" s="3">
        <f>'[1]фин.потребности 2021'!$I$11</f>
        <v>4963.576827016232</v>
      </c>
      <c r="F31" s="3">
        <f>'[1]фин.потребности 2022'!$I$11</f>
        <v>5077.878904501027</v>
      </c>
      <c r="G31" s="3">
        <f>'[1]фин.потребности 2023'!$I$11</f>
        <v>5216.699851347101</v>
      </c>
    </row>
    <row r="32" spans="1:7" ht="33.75">
      <c r="A32" s="55"/>
      <c r="B32" s="8" t="s">
        <v>50</v>
      </c>
      <c r="C32" s="17">
        <f>'[1]Фин.потребности 2019'!$F$11</f>
        <v>13.014723120837298</v>
      </c>
      <c r="D32" s="17">
        <f>'[1]Фин.потребности 2020'!$F$11</f>
        <v>13.34</v>
      </c>
      <c r="E32" s="17">
        <f>'[1]фин.потребности 2021'!$F$11</f>
        <v>13.873599999999998</v>
      </c>
      <c r="F32" s="17">
        <f>'[1]фин.потребности 2022'!$F$11</f>
        <v>14.428543999999999</v>
      </c>
      <c r="G32" s="17">
        <f>'[1]фин.потребности 2023'!$F$11</f>
        <v>15.005685759999999</v>
      </c>
    </row>
    <row r="33" spans="1:7" ht="31.5">
      <c r="A33" s="19" t="s">
        <v>2</v>
      </c>
      <c r="B33" s="14"/>
      <c r="C33" s="16" t="s">
        <v>17</v>
      </c>
      <c r="D33" s="16" t="s">
        <v>18</v>
      </c>
      <c r="E33" s="16" t="s">
        <v>19</v>
      </c>
      <c r="F33" s="16" t="s">
        <v>20</v>
      </c>
      <c r="G33" s="16" t="s">
        <v>16</v>
      </c>
    </row>
    <row r="34" spans="1:7" ht="47.25">
      <c r="A34" s="13" t="s">
        <v>3</v>
      </c>
      <c r="B34" s="9"/>
      <c r="C34" s="1"/>
      <c r="D34" s="1"/>
      <c r="E34" s="1"/>
      <c r="F34" s="1"/>
      <c r="G34" s="1"/>
    </row>
    <row r="35" spans="1:7" ht="31.5">
      <c r="A35" s="13" t="s">
        <v>4</v>
      </c>
      <c r="B35" s="15" t="s">
        <v>10</v>
      </c>
      <c r="C35" s="20">
        <f>'[1]Фин.потребности 2019'!$K$11</f>
        <v>90715.17160902118</v>
      </c>
      <c r="D35" s="20">
        <f>'[1]Фин.потребности 2020'!$K$11</f>
        <v>85006.99674310985</v>
      </c>
      <c r="E35" s="20">
        <f>'[1]фин.потребности 2021'!$K$11</f>
        <v>86448.22707818035</v>
      </c>
      <c r="F35" s="20">
        <f>'[1]фин.потребности 2022'!$K$11</f>
        <v>88487.45355447779</v>
      </c>
      <c r="G35" s="20">
        <f>'[1]фин.потребности 2023'!$K$11</f>
        <v>90944.17291726357</v>
      </c>
    </row>
    <row r="36" spans="1:7" ht="15.75">
      <c r="A36" s="13" t="s">
        <v>5</v>
      </c>
      <c r="B36" s="15" t="s">
        <v>9</v>
      </c>
      <c r="C36" s="2">
        <f>'[1]Фин.потребности 2019'!$D$11</f>
        <v>205904</v>
      </c>
      <c r="D36" s="2">
        <f>'[1]Фин.потребности 2020'!$D$11</f>
        <v>205904</v>
      </c>
      <c r="E36" s="2">
        <f>'[1]фин.потребности 2021'!$D$11</f>
        <v>205904</v>
      </c>
      <c r="F36" s="2">
        <f>'[1]фин.потребности 2022'!$D$11</f>
        <v>205904</v>
      </c>
      <c r="G36" s="2">
        <f>'[1]фин.потребности 2023'!$D$11</f>
        <v>205904</v>
      </c>
    </row>
    <row r="37" spans="1:7" ht="94.5">
      <c r="A37" s="13" t="s">
        <v>7</v>
      </c>
      <c r="B37" s="9"/>
      <c r="C37" s="1"/>
      <c r="D37" s="1"/>
      <c r="E37" s="1"/>
      <c r="F37" s="1"/>
      <c r="G37" s="1"/>
    </row>
    <row r="38" spans="1:7" ht="110.25">
      <c r="A38" s="13" t="s">
        <v>6</v>
      </c>
      <c r="B38" s="9"/>
      <c r="C38" s="1"/>
      <c r="D38" s="1"/>
      <c r="E38" s="1"/>
      <c r="F38" s="1"/>
      <c r="G38" s="1"/>
    </row>
    <row r="39" spans="1:7" ht="15.75">
      <c r="A39"/>
      <c r="B39"/>
      <c r="C39"/>
      <c r="D39"/>
      <c r="E39"/>
      <c r="F39"/>
      <c r="G39"/>
    </row>
    <row r="40" spans="1:7" ht="15.75">
      <c r="A40" s="57" t="s">
        <v>45</v>
      </c>
      <c r="B40" s="57"/>
      <c r="C40" s="57"/>
      <c r="D40" s="57"/>
      <c r="E40" s="57"/>
      <c r="F40" s="57"/>
      <c r="G40" s="58"/>
    </row>
    <row r="41" spans="1:7" ht="15.75" customHeight="1">
      <c r="A41" s="52" t="s">
        <v>0</v>
      </c>
      <c r="B41" s="54" t="s">
        <v>11</v>
      </c>
      <c r="C41" s="54"/>
      <c r="D41" s="54"/>
      <c r="E41" s="54"/>
      <c r="F41" s="54"/>
      <c r="G41" s="54"/>
    </row>
    <row r="42" spans="1:7" ht="33.75">
      <c r="A42" s="55" t="s">
        <v>1</v>
      </c>
      <c r="B42" s="8" t="s">
        <v>49</v>
      </c>
      <c r="C42" s="3">
        <f>'[1]Фин.потребности 2019'!$I$12</f>
        <v>6702.604469040607</v>
      </c>
      <c r="D42" s="3">
        <f>'[1]Фин.потребности 2020'!$I$12</f>
        <v>6288.052448084609</v>
      </c>
      <c r="E42" s="3">
        <f>'[1]фин.потребности 2021'!$I$12</f>
        <v>6393.900392333248</v>
      </c>
      <c r="F42" s="3">
        <f>'[1]фин.потребности 2022'!$I$12</f>
        <v>6543.234731507307</v>
      </c>
      <c r="G42" s="3">
        <f>'[1]фин.потребности 2023'!$I$12</f>
        <v>6722.879797605368</v>
      </c>
    </row>
    <row r="43" spans="1:7" ht="33.75">
      <c r="A43" s="55"/>
      <c r="B43" s="8" t="s">
        <v>50</v>
      </c>
      <c r="C43" s="17">
        <f>'[1]Фин.потребности 2019'!$F$12</f>
        <v>13.014723120837298</v>
      </c>
      <c r="D43" s="17">
        <f>'[1]Фин.потребности 2020'!$F$12</f>
        <v>13.34</v>
      </c>
      <c r="E43" s="17">
        <f>'[1]фин.потребности 2021'!$F$12</f>
        <v>13.873599999999998</v>
      </c>
      <c r="F43" s="17">
        <f>'[1]фин.потребности 2022'!$F$12</f>
        <v>14.428543999999999</v>
      </c>
      <c r="G43" s="17">
        <f>'[1]фин.потребности 2023'!$F$12</f>
        <v>15.005685759999999</v>
      </c>
    </row>
    <row r="44" spans="1:7" ht="31.5">
      <c r="A44" s="19" t="s">
        <v>2</v>
      </c>
      <c r="B44" s="14"/>
      <c r="C44" s="16" t="s">
        <v>17</v>
      </c>
      <c r="D44" s="16" t="s">
        <v>18</v>
      </c>
      <c r="E44" s="16" t="s">
        <v>19</v>
      </c>
      <c r="F44" s="16" t="s">
        <v>20</v>
      </c>
      <c r="G44" s="16" t="s">
        <v>16</v>
      </c>
    </row>
    <row r="45" spans="1:7" ht="47.25">
      <c r="A45" s="13" t="s">
        <v>3</v>
      </c>
      <c r="B45" s="9"/>
      <c r="C45" s="1"/>
      <c r="D45" s="1"/>
      <c r="E45" s="1"/>
      <c r="F45" s="1"/>
      <c r="G45" s="1"/>
    </row>
    <row r="46" spans="1:7" ht="31.5">
      <c r="A46" s="13" t="s">
        <v>4</v>
      </c>
      <c r="B46" s="15" t="s">
        <v>10</v>
      </c>
      <c r="C46" s="20">
        <f>'[1]Фин.потребности 2019'!$K$12</f>
        <v>427012.73531522474</v>
      </c>
      <c r="D46" s="20">
        <f>'[1]Фин.потребности 2020'!$K$12</f>
        <v>401416.85154770396</v>
      </c>
      <c r="E46" s="20">
        <f>'[1]фин.потребности 2021'!$K$12</f>
        <v>408396.7147682923</v>
      </c>
      <c r="F46" s="20">
        <f>'[1]фин.потребности 2022'!$K$12</f>
        <v>418101.55511678476</v>
      </c>
      <c r="G46" s="20">
        <f>'[1]фин.потребности 2023'!$K$12</f>
        <v>429711.02522954077</v>
      </c>
    </row>
    <row r="47" spans="1:7" ht="15.75">
      <c r="A47" s="13" t="s">
        <v>5</v>
      </c>
      <c r="B47" s="15" t="s">
        <v>9</v>
      </c>
      <c r="C47" s="2">
        <f>'[1]Фин.потребности 2019'!$D$12</f>
        <v>720734</v>
      </c>
      <c r="D47" s="2">
        <f>'[1]Фин.потребности 2020'!$D$12</f>
        <v>720734</v>
      </c>
      <c r="E47" s="2">
        <f>'[1]фин.потребности 2021'!$D$12</f>
        <v>720734</v>
      </c>
      <c r="F47" s="2">
        <f>'[1]фин.потребности 2022'!$D$12</f>
        <v>720734</v>
      </c>
      <c r="G47" s="2">
        <f>'[1]фин.потребности 2023'!$D$12</f>
        <v>720734</v>
      </c>
    </row>
    <row r="48" spans="1:7" ht="94.5">
      <c r="A48" s="13" t="s">
        <v>7</v>
      </c>
      <c r="B48" s="9"/>
      <c r="C48" s="1"/>
      <c r="D48" s="1"/>
      <c r="E48" s="1"/>
      <c r="F48" s="1"/>
      <c r="G48" s="1"/>
    </row>
    <row r="49" spans="1:7" ht="110.25">
      <c r="A49" s="13" t="s">
        <v>6</v>
      </c>
      <c r="B49" s="9"/>
      <c r="C49" s="1"/>
      <c r="D49" s="1"/>
      <c r="E49" s="1"/>
      <c r="F49" s="1"/>
      <c r="G49" s="1"/>
    </row>
    <row r="50" spans="1:7" ht="15.75">
      <c r="A50"/>
      <c r="B50"/>
      <c r="C50"/>
      <c r="D50"/>
      <c r="E50"/>
      <c r="F50"/>
      <c r="G50"/>
    </row>
    <row r="51" spans="1:7" ht="15.75" customHeight="1">
      <c r="A51" s="57" t="s">
        <v>46</v>
      </c>
      <c r="B51" s="57"/>
      <c r="C51" s="57"/>
      <c r="D51" s="57"/>
      <c r="E51" s="57"/>
      <c r="F51" s="57"/>
      <c r="G51" s="58"/>
    </row>
    <row r="52" spans="1:7" ht="15.75" customHeight="1">
      <c r="A52" s="52" t="s">
        <v>0</v>
      </c>
      <c r="B52" s="54" t="s">
        <v>11</v>
      </c>
      <c r="C52" s="54"/>
      <c r="D52" s="54"/>
      <c r="E52" s="54"/>
      <c r="F52" s="54"/>
      <c r="G52" s="54"/>
    </row>
    <row r="53" spans="1:7" ht="33.75">
      <c r="A53" s="55" t="s">
        <v>1</v>
      </c>
      <c r="B53" s="8" t="s">
        <v>49</v>
      </c>
      <c r="C53" s="3">
        <f>'[1]Фин.потребности 2019'!$I$13</f>
        <v>7565.574889188674</v>
      </c>
      <c r="D53" s="3">
        <f>'[1]Фин.потребности 2020'!$I$13</f>
        <v>6438.403315489004</v>
      </c>
      <c r="E53" s="3">
        <f>'[1]фин.потребности 2021'!$I$13</f>
        <v>6436.820526932082</v>
      </c>
      <c r="F53" s="3">
        <f>'[1]фин.потребности 2022'!$I$13</f>
        <v>6584.3504747087045</v>
      </c>
      <c r="G53" s="3">
        <f>'[1]фин.потребности 2023'!$I$13</f>
        <v>6767.227683628582</v>
      </c>
    </row>
    <row r="54" spans="1:7" ht="33.75">
      <c r="A54" s="55"/>
      <c r="B54" s="8" t="s">
        <v>50</v>
      </c>
      <c r="C54" s="17">
        <f>'[1]Фин.потребности 2019'!$F$13</f>
        <v>37.88612</v>
      </c>
      <c r="D54" s="17">
        <f>'[1]Фин.потребности 2020'!$F$13</f>
        <v>39.17424807999999</v>
      </c>
      <c r="E54" s="17">
        <f>'[1]фин.потребности 2021'!$F$13</f>
        <v>40.7412180032</v>
      </c>
      <c r="F54" s="17">
        <f>'[1]фин.потребности 2022'!$F$13</f>
        <v>42.370866723328</v>
      </c>
      <c r="G54" s="17">
        <f>'[1]фин.потребности 2023'!$F$13</f>
        <v>44.06570139226112</v>
      </c>
    </row>
    <row r="55" spans="1:7" ht="31.5">
      <c r="A55" s="19" t="s">
        <v>2</v>
      </c>
      <c r="B55" s="14"/>
      <c r="C55" s="16" t="s">
        <v>17</v>
      </c>
      <c r="D55" s="16" t="s">
        <v>18</v>
      </c>
      <c r="E55" s="16" t="s">
        <v>19</v>
      </c>
      <c r="F55" s="16" t="s">
        <v>20</v>
      </c>
      <c r="G55" s="16" t="s">
        <v>16</v>
      </c>
    </row>
    <row r="56" spans="1:7" ht="47.25">
      <c r="A56" s="13" t="s">
        <v>3</v>
      </c>
      <c r="B56" s="9"/>
      <c r="C56" s="1"/>
      <c r="D56" s="1"/>
      <c r="E56" s="1"/>
      <c r="F56" s="1"/>
      <c r="G56" s="1"/>
    </row>
    <row r="57" spans="1:7" ht="31.5">
      <c r="A57" s="13" t="s">
        <v>4</v>
      </c>
      <c r="B57" s="15" t="s">
        <v>10</v>
      </c>
      <c r="C57" s="20">
        <f>'[1]Фин.потребности 2019'!$K$13</f>
        <v>164923.5505613062</v>
      </c>
      <c r="D57" s="20">
        <f>'[1]Фин.потребности 2020'!$K$13</f>
        <v>142147.959519543</v>
      </c>
      <c r="E57" s="20">
        <f>'[1]фин.потребности 2021'!$K$13</f>
        <v>142521.42177836449</v>
      </c>
      <c r="F57" s="20">
        <f>'[1]фин.потребности 2022'!$K$13</f>
        <v>145968.2298610889</v>
      </c>
      <c r="G57" s="20">
        <f>'[1]фин.потребности 2023'!$K$13</f>
        <v>150156.61345550866</v>
      </c>
    </row>
    <row r="58" spans="1:7" ht="15.75">
      <c r="A58" s="13" t="s">
        <v>5</v>
      </c>
      <c r="B58" s="15" t="s">
        <v>9</v>
      </c>
      <c r="C58" s="2">
        <f>'[1]Фин.потребности 2019'!$D$13</f>
        <v>259043</v>
      </c>
      <c r="D58" s="2">
        <f>'[1]Фин.потребности 2020'!$D$13</f>
        <v>259043</v>
      </c>
      <c r="E58" s="2">
        <f>'[1]фин.потребности 2021'!$D$13</f>
        <v>259043</v>
      </c>
      <c r="F58" s="2">
        <f>'[1]фин.потребности 2022'!$D$13</f>
        <v>259043</v>
      </c>
      <c r="G58" s="2">
        <f>'[1]фин.потребности 2023'!$D$13</f>
        <v>259043</v>
      </c>
    </row>
    <row r="59" spans="1:7" ht="94.5">
      <c r="A59" s="13" t="s">
        <v>7</v>
      </c>
      <c r="B59" s="9"/>
      <c r="C59" s="1"/>
      <c r="D59" s="1"/>
      <c r="E59" s="1"/>
      <c r="F59" s="1"/>
      <c r="G59" s="1"/>
    </row>
    <row r="60" spans="1:7" ht="110.25">
      <c r="A60" s="13" t="s">
        <v>6</v>
      </c>
      <c r="B60" s="9"/>
      <c r="C60" s="1"/>
      <c r="D60" s="1"/>
      <c r="E60" s="1"/>
      <c r="F60" s="1"/>
      <c r="G60" s="1"/>
    </row>
    <row r="61" spans="1:7" ht="15.75">
      <c r="A61"/>
      <c r="B61"/>
      <c r="C61"/>
      <c r="D61"/>
      <c r="E61"/>
      <c r="F61"/>
      <c r="G61"/>
    </row>
    <row r="62" spans="1:7" ht="15.75">
      <c r="A62" s="4"/>
      <c r="B62" s="4"/>
      <c r="C62" s="10"/>
      <c r="D62" s="10"/>
      <c r="E62" s="10"/>
      <c r="F62" s="10"/>
      <c r="G62" s="10"/>
    </row>
    <row r="63" spans="1:7" ht="15.75">
      <c r="A63" s="4"/>
      <c r="B63" s="4"/>
      <c r="C63" s="11"/>
      <c r="D63" s="11"/>
      <c r="E63" s="11"/>
      <c r="F63" s="11"/>
      <c r="G63" s="11"/>
    </row>
  </sheetData>
  <sheetProtection/>
  <mergeCells count="16">
    <mergeCell ref="B52:G52"/>
    <mergeCell ref="A7:G7"/>
    <mergeCell ref="A18:G18"/>
    <mergeCell ref="A29:G29"/>
    <mergeCell ref="A40:G40"/>
    <mergeCell ref="A51:G51"/>
    <mergeCell ref="A5:G5"/>
    <mergeCell ref="B8:G8"/>
    <mergeCell ref="A9:A10"/>
    <mergeCell ref="A42:A43"/>
    <mergeCell ref="A31:A32"/>
    <mergeCell ref="A53:A54"/>
    <mergeCell ref="A20:A21"/>
    <mergeCell ref="B19:G19"/>
    <mergeCell ref="B30:G30"/>
    <mergeCell ref="B41:G41"/>
  </mergeCells>
  <printOptions/>
  <pageMargins left="0.9448818897637796" right="0.2755905511811024" top="0.26" bottom="0.1968503937007874" header="0.1968503937007874" footer="0.15748031496062992"/>
  <pageSetup fitToHeight="8" fitToWidth="1" horizontalDpi="600" verticalDpi="600" orientation="portrait" paperSize="9" scale="57" r:id="rId1"/>
  <rowBreaks count="2" manualBreakCount="2">
    <brk id="17" max="6" man="1"/>
    <brk id="39" max="6" man="1"/>
  </rowBreaks>
  <colBreaks count="1" manualBreakCount="1">
    <brk id="7" max="6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CCFF"/>
    <pageSetUpPr fitToPage="1"/>
  </sheetPr>
  <dimension ref="A1:L18"/>
  <sheetViews>
    <sheetView view="pageBreakPreview" zoomScale="80" zoomScaleNormal="80" zoomScaleSheetLayoutView="80" workbookViewId="0" topLeftCell="A1">
      <selection activeCell="O12" sqref="O12"/>
    </sheetView>
  </sheetViews>
  <sheetFormatPr defaultColWidth="9.00390625" defaultRowHeight="12.75"/>
  <cols>
    <col min="1" max="1" width="64.25390625" style="33" customWidth="1"/>
    <col min="2" max="2" width="14.625" style="33" customWidth="1"/>
    <col min="3" max="12" width="14.00390625" style="33" customWidth="1"/>
    <col min="13" max="16384" width="9.125" style="33" customWidth="1"/>
  </cols>
  <sheetData>
    <row r="1" spans="1:12" ht="15">
      <c r="A1" s="32"/>
      <c r="C1" s="34"/>
      <c r="D1" s="34"/>
      <c r="E1" s="34"/>
      <c r="F1" s="34"/>
      <c r="G1" s="34"/>
      <c r="H1" s="34"/>
      <c r="I1" s="51"/>
      <c r="J1" s="51"/>
      <c r="K1" s="51"/>
      <c r="L1" s="51" t="s">
        <v>13</v>
      </c>
    </row>
    <row r="2" spans="1:12" ht="15">
      <c r="A2" s="32"/>
      <c r="C2" s="34"/>
      <c r="D2" s="34"/>
      <c r="E2" s="34"/>
      <c r="F2" s="34"/>
      <c r="G2" s="34"/>
      <c r="H2" s="34"/>
      <c r="I2" s="51"/>
      <c r="J2" s="51"/>
      <c r="K2" s="51"/>
      <c r="L2" s="51" t="s">
        <v>14</v>
      </c>
    </row>
    <row r="3" spans="1:12" ht="15">
      <c r="A3" s="32"/>
      <c r="C3" s="34"/>
      <c r="D3" s="34"/>
      <c r="E3" s="34"/>
      <c r="F3" s="34"/>
      <c r="G3" s="34"/>
      <c r="H3" s="34"/>
      <c r="I3" s="51"/>
      <c r="J3" s="51"/>
      <c r="K3" s="51"/>
      <c r="L3" s="51" t="s">
        <v>15</v>
      </c>
    </row>
    <row r="4" spans="1:11" ht="15">
      <c r="A4" s="32"/>
      <c r="C4" s="34"/>
      <c r="D4" s="34"/>
      <c r="E4" s="34"/>
      <c r="F4" s="34"/>
      <c r="G4" s="34"/>
      <c r="H4" s="34"/>
      <c r="I4" s="34"/>
      <c r="J4" s="34"/>
      <c r="K4" s="34"/>
    </row>
    <row r="5" spans="1:12" ht="36" customHeight="1">
      <c r="A5" s="64" t="s">
        <v>31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7" spans="1:12" ht="15">
      <c r="A7" s="69" t="s">
        <v>8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1:12" ht="15.75" customHeight="1">
      <c r="A8" s="35" t="s">
        <v>0</v>
      </c>
      <c r="B8" s="65" t="s">
        <v>11</v>
      </c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1:12" ht="90.75" customHeight="1">
      <c r="A9" s="66" t="s">
        <v>1</v>
      </c>
      <c r="B9" s="37"/>
      <c r="C9" s="31" t="s">
        <v>47</v>
      </c>
      <c r="D9" s="31" t="s">
        <v>48</v>
      </c>
      <c r="E9" s="31" t="s">
        <v>47</v>
      </c>
      <c r="F9" s="31" t="s">
        <v>48</v>
      </c>
      <c r="G9" s="31" t="s">
        <v>47</v>
      </c>
      <c r="H9" s="31" t="s">
        <v>48</v>
      </c>
      <c r="I9" s="31" t="s">
        <v>47</v>
      </c>
      <c r="J9" s="31" t="s">
        <v>48</v>
      </c>
      <c r="K9" s="31" t="s">
        <v>47</v>
      </c>
      <c r="L9" s="31" t="s">
        <v>48</v>
      </c>
    </row>
    <row r="10" spans="1:12" ht="33.75">
      <c r="A10" s="66"/>
      <c r="B10" s="8" t="s">
        <v>32</v>
      </c>
      <c r="C10" s="3">
        <f>'[1]Фин.потребности 2019'!$I$8</f>
        <v>4837.859098132467</v>
      </c>
      <c r="D10" s="3">
        <f>'[2]Мурманск МО РФ'!$B$11*1.2</f>
        <v>6717.087452407326</v>
      </c>
      <c r="E10" s="3">
        <f>'[1]Фин.потребности 2020'!$I$8</f>
        <v>4956.915679117107</v>
      </c>
      <c r="F10" s="3">
        <f>'[2]Мурманск МО РФ'!$C$11*1.2</f>
        <v>6890.948190300078</v>
      </c>
      <c r="G10" s="3">
        <f>'[1]фин.потребности 2021'!$I$8</f>
        <v>5046.830651220723</v>
      </c>
      <c r="H10" s="38">
        <f>'[2]Мурманск МО РФ'!$D$11*1.2</f>
        <v>7036.5485473205235</v>
      </c>
      <c r="I10" s="3">
        <f>'[1]фин.потребности 2022'!$I$8</f>
        <v>5163.459480546045</v>
      </c>
      <c r="J10" s="38">
        <f>'[2]Мурманск МО РФ'!$E$11*1.2</f>
        <v>7215.713522525116</v>
      </c>
      <c r="K10" s="3">
        <f>'[1]фин.потребности 2023'!$I$8</f>
        <v>5303.336193294328</v>
      </c>
      <c r="L10" s="38">
        <f>'[2]Мурманск МО РФ'!$F$11*1.2</f>
        <v>7424.3442637954795</v>
      </c>
    </row>
    <row r="11" spans="1:12" ht="33.75">
      <c r="A11" s="66"/>
      <c r="B11" s="8" t="s">
        <v>33</v>
      </c>
      <c r="C11" s="17">
        <f>'[1]Фин.потребности 2019'!$F$8</f>
        <v>25.01</v>
      </c>
      <c r="D11" s="17">
        <f>C11*1.2</f>
        <v>30.012</v>
      </c>
      <c r="E11" s="17">
        <f>'[1]Фин.потребности 2020'!$F$8</f>
        <v>25.77085128881099</v>
      </c>
      <c r="F11" s="17">
        <f>E11*1.2</f>
        <v>30.925021546573188</v>
      </c>
      <c r="G11" s="17">
        <f>'[1]фин.потребности 2021'!$F$8</f>
        <v>26.65</v>
      </c>
      <c r="H11" s="39">
        <f>G11*1.2</f>
        <v>31.979999999999997</v>
      </c>
      <c r="I11" s="17">
        <f>'[1]фин.потребности 2022'!$F$8</f>
        <v>27.479191224931736</v>
      </c>
      <c r="J11" s="39">
        <f>I11*1.2</f>
        <v>32.975029469918084</v>
      </c>
      <c r="K11" s="17">
        <f>'[1]фин.потребности 2023'!$F$8</f>
        <v>29.608799999999995</v>
      </c>
      <c r="L11" s="39">
        <f>K11*1.2</f>
        <v>35.530559999999994</v>
      </c>
    </row>
    <row r="12" spans="1:12" ht="15">
      <c r="A12" s="40" t="s">
        <v>2</v>
      </c>
      <c r="B12" s="41"/>
      <c r="C12" s="70" t="s">
        <v>17</v>
      </c>
      <c r="D12" s="70"/>
      <c r="E12" s="70" t="s">
        <v>18</v>
      </c>
      <c r="F12" s="70"/>
      <c r="G12" s="70" t="s">
        <v>19</v>
      </c>
      <c r="H12" s="70"/>
      <c r="I12" s="70" t="s">
        <v>20</v>
      </c>
      <c r="J12" s="70"/>
      <c r="K12" s="70" t="s">
        <v>16</v>
      </c>
      <c r="L12" s="70"/>
    </row>
    <row r="13" spans="1:12" ht="45">
      <c r="A13" s="36" t="s">
        <v>3</v>
      </c>
      <c r="B13" s="42"/>
      <c r="C13" s="43"/>
      <c r="D13" s="43"/>
      <c r="E13" s="43"/>
      <c r="F13" s="43"/>
      <c r="G13" s="43"/>
      <c r="H13" s="43"/>
      <c r="I13" s="43"/>
      <c r="J13" s="43"/>
      <c r="K13" s="43"/>
      <c r="L13" s="44"/>
    </row>
    <row r="14" spans="1:12" ht="30">
      <c r="A14" s="36" t="s">
        <v>4</v>
      </c>
      <c r="B14" s="45" t="s">
        <v>10</v>
      </c>
      <c r="C14" s="61">
        <f>'[1]Фин.потребности 2019'!$K$8</f>
        <v>912546.2562135506</v>
      </c>
      <c r="D14" s="63"/>
      <c r="E14" s="61">
        <f>'[1]Фин.потребности 2020'!$K$8</f>
        <v>935310.8403839861</v>
      </c>
      <c r="F14" s="63"/>
      <c r="G14" s="61">
        <f>'[1]фин.потребности 2021'!$K$8</f>
        <v>953147.294688015</v>
      </c>
      <c r="H14" s="63"/>
      <c r="I14" s="61">
        <f>'[1]фин.потребности 2022'!$K$8</f>
        <v>975624.9978894367</v>
      </c>
      <c r="J14" s="63"/>
      <c r="K14" s="61">
        <f>'[1]фин.потребности 2023'!$K$8</f>
        <v>1004983.6553656424</v>
      </c>
      <c r="L14" s="63"/>
    </row>
    <row r="15" spans="1:12" ht="15.75">
      <c r="A15" s="36" t="s">
        <v>5</v>
      </c>
      <c r="B15" s="45" t="s">
        <v>9</v>
      </c>
      <c r="C15" s="72">
        <f>'[1]Фин.потребности 2019'!$D$8</f>
        <v>2114663</v>
      </c>
      <c r="D15" s="73"/>
      <c r="E15" s="72">
        <f>'[1]Фин.потребности 2020'!$D$8</f>
        <v>2114663</v>
      </c>
      <c r="F15" s="73"/>
      <c r="G15" s="72">
        <f>'[1]фин.потребности 2021'!$D$8</f>
        <v>2114663</v>
      </c>
      <c r="H15" s="73"/>
      <c r="I15" s="72">
        <f>'[1]фин.потребности 2022'!$D$8</f>
        <v>2114663</v>
      </c>
      <c r="J15" s="73"/>
      <c r="K15" s="72">
        <f>'[1]фин.потребности 2023'!$D$8</f>
        <v>2114663</v>
      </c>
      <c r="L15" s="73"/>
    </row>
    <row r="16" spans="1:12" ht="90">
      <c r="A16" s="36" t="s">
        <v>7</v>
      </c>
      <c r="B16" s="42"/>
      <c r="C16" s="43"/>
      <c r="D16" s="43"/>
      <c r="E16" s="43"/>
      <c r="F16" s="43"/>
      <c r="G16" s="43"/>
      <c r="H16" s="43"/>
      <c r="I16" s="43"/>
      <c r="J16" s="43"/>
      <c r="K16" s="43"/>
      <c r="L16" s="44"/>
    </row>
    <row r="17" spans="1:12" ht="105">
      <c r="A17" s="36" t="s">
        <v>6</v>
      </c>
      <c r="B17" s="42"/>
      <c r="C17" s="43"/>
      <c r="D17" s="43"/>
      <c r="E17" s="43"/>
      <c r="F17" s="43"/>
      <c r="G17" s="43"/>
      <c r="H17" s="43"/>
      <c r="I17" s="43"/>
      <c r="J17" s="43"/>
      <c r="K17" s="43"/>
      <c r="L17" s="44"/>
    </row>
    <row r="18" spans="1:11" ht="15">
      <c r="A18" s="46"/>
      <c r="B18" s="47"/>
      <c r="C18" s="48"/>
      <c r="D18" s="48"/>
      <c r="E18" s="48"/>
      <c r="F18" s="48"/>
      <c r="G18" s="48"/>
      <c r="H18" s="48"/>
      <c r="I18" s="48"/>
      <c r="J18" s="48"/>
      <c r="K18" s="48"/>
    </row>
  </sheetData>
  <sheetProtection/>
  <mergeCells count="19">
    <mergeCell ref="C14:D14"/>
    <mergeCell ref="E14:F14"/>
    <mergeCell ref="G14:H14"/>
    <mergeCell ref="I14:J14"/>
    <mergeCell ref="K14:L14"/>
    <mergeCell ref="C15:D15"/>
    <mergeCell ref="E15:F15"/>
    <mergeCell ref="G15:H15"/>
    <mergeCell ref="I15:J15"/>
    <mergeCell ref="K15:L15"/>
    <mergeCell ref="A5:L5"/>
    <mergeCell ref="A7:L7"/>
    <mergeCell ref="B8:L8"/>
    <mergeCell ref="A9:A11"/>
    <mergeCell ref="C12:D12"/>
    <mergeCell ref="E12:F12"/>
    <mergeCell ref="G12:H12"/>
    <mergeCell ref="I12:J12"/>
    <mergeCell ref="K12:L12"/>
  </mergeCells>
  <printOptions/>
  <pageMargins left="0.98" right="0.3937007874015748" top="0.67" bottom="0.15748031496062992" header="0.63" footer="0.15748031496062992"/>
  <pageSetup fitToHeight="1" fitToWidth="1" horizontalDpi="600" verticalDpi="600" orientation="landscape" paperSize="9" scale="61" r:id="rId1"/>
  <headerFooter differentFirst="1" alignWithMargins="0"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Ирина В. Алсуфьева</cp:lastModifiedBy>
  <cp:lastPrinted>2018-05-08T06:09:26Z</cp:lastPrinted>
  <dcterms:created xsi:type="dcterms:W3CDTF">2013-06-26T13:44:02Z</dcterms:created>
  <dcterms:modified xsi:type="dcterms:W3CDTF">2018-11-26T06:05:19Z</dcterms:modified>
  <cp:category/>
  <cp:version/>
  <cp:contentType/>
  <cp:contentStatus/>
</cp:coreProperties>
</file>