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материалами'!$28:$28</definedName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H100" i="2"/>
  <c r="D16" s="1"/>
  <c r="H99"/>
</calcChain>
</file>

<file path=xl/sharedStrings.xml><?xml version="1.0" encoding="utf-8"?>
<sst xmlns="http://schemas.openxmlformats.org/spreadsheetml/2006/main" count="273" uniqueCount="239">
  <si>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</si>
  <si>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</si>
  <si>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</si>
  <si>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</si>
  <si>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</si>
  <si>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</si>
  <si>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</si>
  <si>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</si>
  <si>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</si>
  <si>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</si>
  <si>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</si>
  <si>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</si>
  <si>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</si>
  <si>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</si>
  <si>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</si>
  <si>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</si>
  <si>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</si>
  <si>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</si>
  <si>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</si>
  <si>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</si>
  <si>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</si>
  <si>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</si>
  <si>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</si>
  <si>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И21-Зап.выкл.</t>
    </r>
  </si>
  <si>
    <t>Замена в ячейках КСО масляных выключателей на вакуумные выключатели BB-TEL</t>
  </si>
  <si>
    <t>тыс. руб.</t>
  </si>
  <si>
    <t>___________________________543,774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</si>
  <si>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</si>
  <si>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</si>
  <si>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_______________________________________________________________________________________________948,36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</si>
  <si>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</si>
  <si>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</si>
  <si>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_______________________________________________________________________________________________11,24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</si>
  <si>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</si>
  <si>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</si>
  <si>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_______________________________________________________________________________________________1746,445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</si>
  <si>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</si>
  <si>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_______________________________________________________________________________________________574,016</t>
  </si>
  <si>
    <t>Раздел 1. Демонтажные работы</t>
  </si>
  <si>
    <t>1</t>
  </si>
  <si>
    <r>
      <t>ТЕРр67-3-1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</si>
  <si>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Демонтаж кабеля
(100 м)</t>
    </r>
    <r>
      <rPr>
        <i/>
        <sz val="7"/>
        <rFont val="Arial"/>
        <family val="2"/>
        <charset val="204"/>
      </rPr>
      <t xml:space="preserve">
ИНДЕКС К ПОЗИЦИИ:
ТЕРр67-3-1 3 квартал 2021 г. ОЗП=25,29; ЭМ=16,39; ЗПМ=25,29
НР (2983,42 руб.): 80%=94%*0.85 от ФОТ
СП (1939,22 руб.): 52%=65%*0.8 от ФОТ</t>
    </r>
  </si>
  <si>
    <t>3729,9
3722,69</t>
  </si>
  <si>
    <t>7,21
6,58</t>
  </si>
  <si>
    <t>2</t>
  </si>
  <si>
    <r>
      <t>ТЕРм08-01-072-01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</si>
  <si>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Демонтаж.Шина ответвительная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ТЕРм08-01-072-01 3 квартал 2021 г. ОЗП=25,29; ЭМ=15,51; ЗПМ=25,29; МАТ=10,88
НР (1260,82 руб.): 89%=105%*0.85 от ФОТ
СП (736,66 руб.): 52%=65%*0.8 от ФОТ</t>
    </r>
  </si>
  <si>
    <t>9959,08
8371,8</t>
  </si>
  <si>
    <t>1587,28
1072,5</t>
  </si>
  <si>
    <t>238,09
160,88</t>
  </si>
  <si>
    <t>3</t>
  </si>
  <si>
    <r>
      <t>ТЕРм08-01-059-01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</si>
  <si>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Выключатель масляный: ВМПП, ВК или ВКЭ с приводом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ТЕРм08-01-059-01 3 квартал 2021 г. ОЗП=25,29; ЭМ=11,77; ЗПМ=25,29; МАТ=7,32
НР (5578,16 руб.): 89%=105%*0.85 от ФОТ
СП (3259,15 руб.): 52%=65%*0.8 от ФОТ</t>
    </r>
  </si>
  <si>
    <t>1647,87
1135,77</t>
  </si>
  <si>
    <t>512,1
117,75</t>
  </si>
  <si>
    <t>2560,5
588,75</t>
  </si>
  <si>
    <t>Итого по разделу 1 Демонтажные работы</t>
  </si>
  <si>
    <t>Раздел 2. Монтажные работы</t>
  </si>
  <si>
    <t>4</t>
  </si>
  <si>
    <r>
      <t>ТЕРм08-01-087-03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</si>
  <si>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Металлические конструкции (Комплект монтажный)
(1 т)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ТЕРм08-01-087-03 3 квартал 2021 г. ОЗП=25,29; ЭМ=11,5; ЗПМ=25,29; МАТ=9,27
НР (4109,76 руб.): 89%=105%*0.85 от ФОТ
СП (2401,21 руб.): 52%=65%*0.8 от ФОТ</t>
    </r>
  </si>
  <si>
    <t>201498,4
29620,41</t>
  </si>
  <si>
    <t>7526,29
1164,35</t>
  </si>
  <si>
    <t>1128,94
174,65</t>
  </si>
  <si>
    <t>5</t>
  </si>
  <si>
    <r>
      <t>ТССЦ-201-0843</t>
    </r>
    <r>
      <rPr>
        <i/>
        <sz val="7"/>
        <rFont val="Arial"/>
        <family val="2"/>
        <charset val="204"/>
      </rPr>
      <t xml:space="preserve">
Приказ Минстроя России от 28.02.2017 №497/пр</t>
    </r>
  </si>
  <si>
    <t>Конструкции стальные индивидуальные: решетчатые сварные массой до 0,1 т
(т)</t>
  </si>
  <si>
    <r>
      <t>-0,15</t>
    </r>
    <r>
      <rPr>
        <b/>
        <i/>
        <sz val="7"/>
        <rFont val="Arial"/>
        <family val="2"/>
        <charset val="204"/>
      </rPr>
      <t xml:space="preserve">
</t>
    </r>
  </si>
  <si>
    <t>6</t>
  </si>
  <si>
    <r>
      <t>Выключатель масляный: ВМПП, ВК или ВКЭ с приводом (BB/TEL)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ТЕРм08-01-059-01 3 квартал 2021 г. ОЗП=25,29; ЭМ=11,77; ЗПМ=25,29; МАТ=7,32
НР (18593,92 руб.): 89%=105%*0.85 от ФОТ
СП (10863,87 руб.): 52%=65%*0.8 от ФОТ</t>
    </r>
  </si>
  <si>
    <t>5847,09
3785,91</t>
  </si>
  <si>
    <t>1707
392,5</t>
  </si>
  <si>
    <t>8535
1962,50</t>
  </si>
  <si>
    <t>7</t>
  </si>
  <si>
    <r>
      <t>Шина ответвительная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ТЕРм08-01-072-01 3 квартал 2021 г. ОЗП=25,29; ЭМ=15,51; ЗПМ=25,29; МАТ=10,88
НР (4202,71 руб.): 89%=105%*0.85 от ФОТ
СП (2455,52 руб.): 52%=65%*0.8 от ФОТ</t>
    </r>
  </si>
  <si>
    <t>34241,53
27906</t>
  </si>
  <si>
    <t>5290,93
3574,99</t>
  </si>
  <si>
    <t>793,64
536,25</t>
  </si>
  <si>
    <t>8</t>
  </si>
  <si>
    <r>
      <t>ТЕРм08-01-102-01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</si>
  <si>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Шкаф управления и регулирования (TER -CM-16)
(1 шкаф)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ТЕРм08-01-102-01 3 квартал 2021 г. ОЗП=25,29; ЭМ=13,05; ЗПМ=25,29; МАТ=6,06
НР (33322,13 руб.): 89%=105%*0.85 от ФОТ
СП (19469,11 руб.): 52%=65%*0.8 от ФОТ</t>
    </r>
  </si>
  <si>
    <t>10680,32
6952,73</t>
  </si>
  <si>
    <t>2961,05
535,39</t>
  </si>
  <si>
    <t>14805,25
2676,95</t>
  </si>
  <si>
    <t>9</t>
  </si>
  <si>
    <r>
      <t>ТЕРм08-02-405-01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</si>
  <si>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Провод по установленным стальным конструкциям и панелям, сечение: до 16 мм2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ТЕРм08-02-405-01 3 квартал 2021 г. ОЗП=25,29; ЭМ=9,79; ЗПМ=25,29; МАТ=7,5
НР (44746,91 руб.): 89%=105%*0.85 от ФОТ
СП (26144,26 руб.): 52%=65%*0.8 от ФОТ</t>
    </r>
  </si>
  <si>
    <r>
      <t>3,5</t>
    </r>
    <r>
      <rPr>
        <i/>
        <sz val="7"/>
        <rFont val="Arial"/>
        <family val="2"/>
        <charset val="204"/>
      </rPr>
      <t xml:space="preserve">
350 / 100</t>
    </r>
  </si>
  <si>
    <t>16137,84
14258</t>
  </si>
  <si>
    <t>1076,12
106,98</t>
  </si>
  <si>
    <t>3766,42
374,43</t>
  </si>
  <si>
    <t>10</t>
  </si>
  <si>
    <r>
      <t>ТЕРм08-03-526-01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</si>
  <si>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Автомат одно-, двух-, трехполюсный, устанавливаемый на конструкции: на стене или колонне, на ток до 25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ТЕРм08-03-526-01 3 квартал 2021 г. ОЗП=25,29; ЭМ=7,03; ЗПМ=25,29; МАТ=6,69
НР (3267,06 руб.): 89%=105%*0.85 от ФОТ
СП (1908,84 руб.): 52%=65%*0.8 от ФОТ</t>
    </r>
  </si>
  <si>
    <t>996,61
734,17</t>
  </si>
  <si>
    <t>11</t>
  </si>
  <si>
    <r>
      <t>ТЕРм08-01-081-01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</si>
  <si>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 (СКЛ 11Б-КМ-2-220)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ТЕРм08-01-081-01 3 квартал 2021 г. ОЗП=25,29; ЭМ=13,05; ЗПМ=25,29; МАТ=10,69
НР (5028,32 руб.): 89%=105%*0.85 от ФОТ
СП (2937,9 руб.): 52%=65%*0.8 от ФОТ</t>
    </r>
  </si>
  <si>
    <t>705,8
538,17</t>
  </si>
  <si>
    <t>147,99
26,81</t>
  </si>
  <si>
    <t>1479,9
268,10</t>
  </si>
  <si>
    <t>12</t>
  </si>
  <si>
    <r>
      <t>ТЕРм08-01-081-02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</si>
  <si>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 (переключатель кулачковый 4G10-56)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ТЕРм08-01-081-02 3 квартал 2021 г. ОЗП=25,29; ЭМ=13,05; ЗПМ=25,29; МАТ=10,69
НР (2514,16 руб.): 89%=105%*0.85 от ФОТ
СП (1468,95 руб.): 52%=65%*0.8 от ФОТ</t>
    </r>
  </si>
  <si>
    <t>739,95
134,05</t>
  </si>
  <si>
    <t>13</t>
  </si>
  <si>
    <r>
      <t>ТЕРм08-01-082-01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</si>
  <si>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Зажим наборный без кожуха (клемма проходная)
(100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ТЕРм08-01-082-01 3 квартал 2021 г. ОЗП=25,29; ЭМ=12,66; ЗПМ=25,29; МАТ=6,9
НР (69948,86 руб.): 89%=105%*0.85 от ФОТ
СП (40868,99 руб.): 52%=65%*0.8 от ФОТ</t>
    </r>
  </si>
  <si>
    <t>25290,84
22381,9</t>
  </si>
  <si>
    <t>420,57
73,59</t>
  </si>
  <si>
    <t>1472
257,57</t>
  </si>
  <si>
    <t>14</t>
  </si>
  <si>
    <r>
      <t>ТССЦ-509-0100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</si>
  <si>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Зажимы наборные
(шт.)</t>
  </si>
  <si>
    <r>
      <t>-357</t>
    </r>
    <r>
      <rPr>
        <b/>
        <i/>
        <sz val="7"/>
        <rFont val="Arial"/>
        <family val="2"/>
        <charset val="204"/>
      </rPr>
      <t xml:space="preserve">
</t>
    </r>
  </si>
  <si>
    <t>Итого по разделу 2 Монтажные работы</t>
  </si>
  <si>
    <t>Раздел 3. Пусконаладочные работы</t>
  </si>
  <si>
    <t>15</t>
  </si>
  <si>
    <t>ТЕРп01-03-001-01</t>
  </si>
  <si>
    <r>
      <t>Выключатель однополюсный напряжением до 1 кВ: с электромагнитным, тепловым или комбинированным расцепителем
(1 шт.)</t>
    </r>
    <r>
      <rPr>
        <i/>
        <sz val="7"/>
        <rFont val="Arial"/>
        <family val="2"/>
        <charset val="204"/>
      </rPr>
      <t xml:space="preserve">
ИНДЕКС К ПОЗИЦИИ:
ТЕРп01-03-001-01 3 квартал 2021 г. ОЗП=25,29
НР 0%=0%*0.85 от 
СП 0%=0%*0.8 от </t>
    </r>
  </si>
  <si>
    <t>632,25
632,25</t>
  </si>
  <si>
    <t>16</t>
  </si>
  <si>
    <t>ТЕРп01-12-021-01</t>
  </si>
  <si>
    <r>
      <t>Испытание аппарата коммутационного напряжением: до 1 кВ (силовых цепей)
(1 испытание)</t>
    </r>
    <r>
      <rPr>
        <i/>
        <sz val="7"/>
        <rFont val="Arial"/>
        <family val="2"/>
        <charset val="204"/>
      </rPr>
      <t xml:space="preserve">
ИНДЕКС К ПОЗИЦИИ:
ТЕРп01-12-021-01 3 квартал 2021 г. ОЗП=25,29
НР (2962,74 руб.): 61%=72%*0.85 от ФОТ
СП (1554,22 руб.): 32%=40%*0.8 от ФОТ</t>
    </r>
  </si>
  <si>
    <t>971,39
971,39</t>
  </si>
  <si>
    <t>17</t>
  </si>
  <si>
    <t>ТЕРп01-12-020-01</t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</si>
  <si>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ИНДЕКС К ПОЗИЦИИ:
ТЕРп01-12-020-01 3 квартал 2021 г. ОЗП=25,29
НР (12610,71 руб.): 61%=72%*0.85 от ФОТ
СП (6615,46 руб.): 32%=40%*0.8 от ФОТ</t>
    </r>
  </si>
  <si>
    <t>4134,66
4134,66</t>
  </si>
  <si>
    <t>18</t>
  </si>
  <si>
    <t>ТЕРп01-12-021-02</t>
  </si>
  <si>
    <r>
      <t>Испытание аппарата коммутационного напряжением: до 35 кВ
(1 испытание)</t>
    </r>
    <r>
      <rPr>
        <i/>
        <sz val="7"/>
        <rFont val="Arial"/>
        <family val="2"/>
        <charset val="204"/>
      </rPr>
      <t xml:space="preserve">
ИНДЕКС К ПОЗИЦИИ:
ТЕРп01-12-021-02 3 квартал 2021 г. ОЗП=25,29
НР (5180,36 руб.): 61%=72%*0.85 от ФОТ
СП (2717,57 руб.): 32%=40%*0.8 от ФОТ</t>
    </r>
  </si>
  <si>
    <t>1698,48
1698,48</t>
  </si>
  <si>
    <t>19</t>
  </si>
  <si>
    <t>ТЕРп01-12-010-02</t>
  </si>
  <si>
    <r>
      <t>Испытание: первичной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ИНДЕКС К ПОЗИЦИИ:
ТЕРп01-12-010-02 3 квартал 2021 г. ОЗП=25,29
НР (9459,76 руб.): 61%=72%*0.85 от ФОТ
СП (4962,5 руб.): 32%=40%*0.8 от ФОТ</t>
    </r>
  </si>
  <si>
    <t>1550,78
1550,78</t>
  </si>
  <si>
    <t>20</t>
  </si>
  <si>
    <t>ТЕРп01-12-010-03</t>
  </si>
  <si>
    <r>
      <t>Испытание: вторичной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ИНДЕКС К ПОЗИЦИИ:
ТЕРп01-12-010-03 3 квартал 2021 г. ОЗП=25,29
НР (6303,44 руб.): 61%=72%*0.85 от ФОТ
СП (3306,72 руб.): 32%=40%*0.8 от ФОТ</t>
    </r>
  </si>
  <si>
    <t>1033,35
1033,35</t>
  </si>
  <si>
    <t>21</t>
  </si>
  <si>
    <t>ТЕРп01-11-011-01</t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</si>
  <si>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ИНДЕКС К ПОЗИЦИИ:
ТЕРп01-11-011-01 3 квартал 2021 г. ОЗП=25,29
НР (1252,32 руб.): 61%=72%*0.85 от ФОТ
СП (656,95 руб.): 32%=40%*0.8 от ФОТ</t>
    </r>
  </si>
  <si>
    <t>8211,92
8211,92</t>
  </si>
  <si>
    <t>22</t>
  </si>
  <si>
    <t>ТЕРп01-13-001-02</t>
  </si>
  <si>
    <r>
      <t>Присоединение с количеством взаимосвязанных устройств: до 5 шт.
(1 присоединение)</t>
    </r>
    <r>
      <rPr>
        <i/>
        <sz val="7"/>
        <rFont val="Arial"/>
        <family val="2"/>
        <charset val="204"/>
      </rPr>
      <t xml:space="preserve">
ИНДЕКС К ПОЗИЦИИ:
ТЕРп01-13-001-02 3 квартал 2021 г. ОЗП=25,29
НР (89573,22 руб.): 61%=72%*0.85 от ФОТ
СП (46989,23 руб.): 32%=40%*0.8 от ФОТ</t>
    </r>
  </si>
  <si>
    <t>29368,27
29368,27</t>
  </si>
  <si>
    <t>23</t>
  </si>
  <si>
    <t>ТЕРп01-12-029-01</t>
  </si>
  <si>
    <r>
      <t>Испытание цепи вторичной коммутации
(1 испытание)</t>
    </r>
    <r>
      <rPr>
        <i/>
        <sz val="7"/>
        <rFont val="Arial"/>
        <family val="2"/>
        <charset val="204"/>
      </rPr>
      <t xml:space="preserve">
ИНДЕКС К ПОЗИЦИИ:
ТЕРп01-12-029-01 3 квартал 2021 г. ОЗП=25,29
НР (2945,78 руб.): 61%=72%*0.85 от ФОТ
СП (1545,33 руб.): 32%=40%*0.8 от ФОТ</t>
    </r>
  </si>
  <si>
    <t>965,83
965,83</t>
  </si>
  <si>
    <t>24</t>
  </si>
  <si>
    <t>ТЕРп01-02-017-02</t>
  </si>
  <si>
    <r>
      <t>Трансформатор тока измерительный выносной напряжением: до 11 кВ, с твердой изоляцией
(1 шт.)</t>
    </r>
    <r>
      <rPr>
        <i/>
        <sz val="7"/>
        <rFont val="Arial"/>
        <family val="2"/>
        <charset val="204"/>
      </rPr>
      <t xml:space="preserve">
ИНДЕКС К ПОЗИЦИИ:
ТЕРп01-02-017-02 3 квартал 2021 г. ОЗП=25,29
НР (16469,76 руб.): 61%=72%*0.85 от ФОТ
СП (8639,87 руб.): 32%=40%*0.8 от ФОТ</t>
    </r>
  </si>
  <si>
    <t>2699,96
2699,96</t>
  </si>
  <si>
    <t>25</t>
  </si>
  <si>
    <t>ТЕРп01-06-021-02</t>
  </si>
  <si>
    <r>
      <t>Схема разводки трехпроводной системы с количеством панелей (шкафов, ячеек): за каждую последующую панель (шкаф, ячейку) свыше 2
(1 схема)</t>
    </r>
    <r>
      <rPr>
        <i/>
        <sz val="7"/>
        <rFont val="Arial"/>
        <family val="2"/>
        <charset val="204"/>
      </rPr>
      <t xml:space="preserve">
ИНДЕКС К ПОЗИЦИИ:
ТЕРп01-06-021-02 3 квартал 2021 г. ОЗП=25,29
НР (1244,95 руб.): 61%=72%*0.85 от ФОТ
СП (653,09 руб.): 32%=40%*0.8 от ФОТ</t>
    </r>
  </si>
  <si>
    <t>408,18
408,18</t>
  </si>
  <si>
    <t>26</t>
  </si>
  <si>
    <t>ТЕРп01-11-021-01</t>
  </si>
  <si>
    <r>
      <t>Измерение переходных сопротивлений постоянному току контактов шин распределительных устройств напряжением: до 10 кВ
(1 измерение)</t>
    </r>
    <r>
      <rPr>
        <i/>
        <sz val="7"/>
        <rFont val="Arial"/>
        <family val="2"/>
        <charset val="204"/>
      </rPr>
      <t xml:space="preserve">
ИНДЕКС К ПОЗИЦИИ:
ТЕРп01-11-021-01 3 квартал 2021 г. ОЗП=25,29
НР (3170,23 руб.): 61%=72%*0.85 от ФОТ
СП (1663,07 руб.): 32%=40%*0.8 от ФОТ</t>
    </r>
  </si>
  <si>
    <t>519,71
519,71</t>
  </si>
  <si>
    <t>27</t>
  </si>
  <si>
    <t>ТЕРп01-12-024-01</t>
  </si>
  <si>
    <r>
      <t>Испытание изолятора опорного: отдельного одноэлементного
(1 испытание)</t>
    </r>
    <r>
      <rPr>
        <i/>
        <sz val="7"/>
        <rFont val="Arial"/>
        <family val="2"/>
        <charset val="204"/>
      </rPr>
      <t xml:space="preserve">
ИНДЕКС К ПОЗИЦИИ:
ТЕРп01-12-024-01 3 квартал 2021 г. ОЗП=25,29
НР (4514,67 руб.): 61%=72%*0.85 от ФОТ
СП (2368,35 руб.): 32%=40%*0.8 от ФОТ</t>
    </r>
  </si>
  <si>
    <t>1480,22
1480,22</t>
  </si>
  <si>
    <t>28</t>
  </si>
  <si>
    <t>ТЕРп01-03-008-05</t>
  </si>
  <si>
    <r>
      <t>Выключатель: автоматический с электромагнитным дутьем или вакуумный и элегазовый напряжением до 11 кВ
(1 шт.)</t>
    </r>
    <r>
      <rPr>
        <i/>
        <sz val="7"/>
        <rFont val="Arial"/>
        <family val="2"/>
        <charset val="204"/>
      </rPr>
      <t xml:space="preserve">
ИНДЕКС К ПОЗИЦИИ:
ТЕРп01-03-008-05 3 квартал 2021 г. ОЗП=25,29
НР (39823 руб.): 61%=72%*0.85 от ФОТ
СП (20890,75 руб.): 32%=40%*0.8 от ФОТ</t>
    </r>
  </si>
  <si>
    <t>13056,72
13056,72</t>
  </si>
  <si>
    <t>Итого по разделу 3 Пусконаладочные работы</t>
  </si>
  <si>
    <t>Раздел 4. Оборудование и материалы</t>
  </si>
  <si>
    <t>29</t>
  </si>
  <si>
    <t>Цена поставщика</t>
  </si>
  <si>
    <t>Комплект монтажный выключателя TER_CBmount_ISBM15_LD8-1
(шт)</t>
  </si>
  <si>
    <t>30</t>
  </si>
  <si>
    <t>Коммутационный модульTER- ISM15-LD8(250-1)
(шт)</t>
  </si>
  <si>
    <t>31</t>
  </si>
  <si>
    <t>Модуль управления TER-CM-16-2 (220-4)
(шт)</t>
  </si>
  <si>
    <t>32</t>
  </si>
  <si>
    <t>Комплект монтажный модуля управления TER-CBmount-CM-1(0-0)
(шт)</t>
  </si>
  <si>
    <t>33</t>
  </si>
  <si>
    <t>Комплект панели переключателей TER_ CBkit_ASboard_28
(шт)</t>
  </si>
  <si>
    <t>34</t>
  </si>
  <si>
    <t>Комплект индикатора положения TER_CBkit_Posind_5
(шт)</t>
  </si>
  <si>
    <t>35</t>
  </si>
  <si>
    <t>Комплект блокировки TER_CBkit_Interiock_1(1.5)
(шт)</t>
  </si>
  <si>
    <t>36</t>
  </si>
  <si>
    <t>Комплект установки пульта управления TER_CBkit_COcontrol_1
(шт)</t>
  </si>
  <si>
    <t>37</t>
  </si>
  <si>
    <t>Разъем вспомогательных цепей TER_StandComp_AuxCon_XLR-AC(5-F)
(шт)</t>
  </si>
  <si>
    <t>38</t>
  </si>
  <si>
    <t>Светосигнальная арматура СКЛ 11Б-ЛМ-2-220 зеленая
(шт)</t>
  </si>
  <si>
    <t>39</t>
  </si>
  <si>
    <t>Светосигнальная арматура СКЛ 11Б-ЛМ-2-220 красная
(шт)</t>
  </si>
  <si>
    <t>40</t>
  </si>
  <si>
    <t>Выключатель АП50Б-2МТ-6,3А-3,5ln-400AC/220DC-2П-IP54 КЭАЗ для защиты вторичных цепей
(шт)</t>
  </si>
  <si>
    <t>41</t>
  </si>
  <si>
    <t>Переключатель кулачковый 4G10-56-U-R014
(шт)</t>
  </si>
  <si>
    <t>42</t>
  </si>
  <si>
    <t>Клемма проходная серая UT35 3044225 Phoenix Contact
(шт)</t>
  </si>
  <si>
    <t>43</t>
  </si>
  <si>
    <t>Клемма проходная серая UT2,5 3044076 Phoenix Contact
(шт)</t>
  </si>
  <si>
    <t>44</t>
  </si>
  <si>
    <t>Стопор концевой серый E/UK 1201442 Phoenix Contact
(шт)</t>
  </si>
  <si>
    <t>45</t>
  </si>
  <si>
    <r>
      <t>Провод монтажный ПуГВ (ПВ3) 2,5 мм2
(м)</t>
    </r>
    <r>
      <rPr>
        <i/>
        <sz val="7"/>
        <rFont val="Arial"/>
        <family val="2"/>
        <charset val="204"/>
      </rPr>
      <t xml:space="preserve">
МАТ=36,00/1,2</t>
    </r>
  </si>
  <si>
    <r>
      <t>30</t>
    </r>
    <r>
      <rPr>
        <b/>
        <i/>
        <sz val="6"/>
        <rFont val="Arial"/>
        <family val="2"/>
        <charset val="204"/>
      </rPr>
      <t xml:space="preserve">
36,00/1,2</t>
    </r>
  </si>
  <si>
    <t>46</t>
  </si>
  <si>
    <t>Реле указательное РУ-21 УХЛ40,016А
(шт)</t>
  </si>
  <si>
    <t>Итого по разделу 4 Оборудование и материалы</t>
  </si>
  <si>
    <t>ИТОГИ ПО СМЕТЕ:</t>
  </si>
  <si>
    <t>Итого прямые затраты по смете в текущих ценах</t>
  </si>
  <si>
    <t>35578,90
7140,71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</si>
  <si>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</si>
  <si>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</si>
  <si>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</si>
  <si>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</si>
  <si>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</si>
  <si>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</si>
  <si>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</si>
  <si>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</si>
  <si>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</si>
  <si>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</si>
  <si>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</si>
  <si>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</si>
  <si>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2320461,46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</si>
  <si>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</si>
  <si>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</si>
  <si>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</si>
  <si>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Проверил: ___________________________</t>
  </si>
  <si>
    <t>" _____ " ________________ 2021 г.</t>
  </si>
  <si>
    <t>"______ " _______________2021 г.</t>
  </si>
  <si>
    <t>Составил: ___________________________Инженер ООС УКС Воробьева И.В.</t>
  </si>
  <si>
    <t xml:space="preserve">Составлен(а) в текущих (прогнозных) ценах по состоянию на 3 квартал 2021 г.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</si>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</sst>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2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5" fillId="2" borderId="0" xfId="0" applyNumberFormat="1" applyFont="1" applyFill="1" applyAlignment="1">
      <alignment horizontal="right"/>
    </xf>
    <xf numFmtId="2" fontId="8" fillId="2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09"/>
  <sheetViews>
    <sheetView showGridLines="0" tabSelected="1" zoomScaleSheetLayoutView="75" workbookViewId="0">
      <selection activeCell="H100" sqref="H100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10.332031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20</v>
      </c>
      <c r="J4" s="8" t="s">
        <v>21</v>
      </c>
      <c r="N4" s="7"/>
      <c r="O4" s="7"/>
      <c r="P4" s="7"/>
      <c r="Q4" s="7"/>
    </row>
    <row r="5" spans="1:17" outlineLevel="1">
      <c r="A5" s="9" t="s">
        <v>234</v>
      </c>
      <c r="J5" s="9" t="s">
        <v>235</v>
      </c>
      <c r="N5" s="7"/>
      <c r="O5" s="7"/>
      <c r="P5" s="7"/>
      <c r="Q5" s="7"/>
    </row>
    <row r="6" spans="1:17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7" t="s">
        <v>24</v>
      </c>
      <c r="C12" s="53"/>
      <c r="D12" s="53"/>
      <c r="E12" s="53"/>
      <c r="F12" s="53"/>
      <c r="G12" s="53"/>
      <c r="H12" s="53"/>
      <c r="I12" s="53"/>
      <c r="J12" s="53"/>
      <c r="K12" s="53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8" t="s">
        <v>18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7"/>
      <c r="O15" s="7"/>
      <c r="P15" s="7"/>
      <c r="Q15" s="7"/>
    </row>
    <row r="16" spans="1:17">
      <c r="A16" s="17"/>
      <c r="B16" s="31" t="s">
        <v>33</v>
      </c>
      <c r="C16" s="32"/>
      <c r="D16" s="70">
        <f>H100/1000</f>
        <v>2840.2448279999999</v>
      </c>
      <c r="E16" s="71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36</v>
      </c>
      <c r="C17" s="32"/>
      <c r="D17" s="63" t="s">
        <v>37</v>
      </c>
      <c r="E17" s="62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34</v>
      </c>
      <c r="C18" s="32"/>
      <c r="D18" s="63" t="s">
        <v>35</v>
      </c>
      <c r="E18" s="62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27</v>
      </c>
      <c r="C19" s="32"/>
      <c r="D19" s="61" t="s">
        <v>26</v>
      </c>
      <c r="E19" s="62"/>
      <c r="F19" s="20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28</v>
      </c>
      <c r="C20" s="32"/>
      <c r="D20" s="61" t="s">
        <v>29</v>
      </c>
      <c r="E20" s="62"/>
      <c r="F20" s="20" t="s">
        <v>30</v>
      </c>
      <c r="G20" s="20"/>
      <c r="I20" s="20"/>
      <c r="J20" s="26"/>
      <c r="N20" s="7"/>
      <c r="O20" s="7"/>
      <c r="P20" s="7"/>
      <c r="Q20" s="7"/>
    </row>
    <row r="21" spans="1:17" outlineLevel="2">
      <c r="A21" s="17"/>
      <c r="B21" s="31" t="s">
        <v>31</v>
      </c>
      <c r="C21" s="32"/>
      <c r="D21" s="61" t="s">
        <v>32</v>
      </c>
      <c r="E21" s="62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237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64" t="s">
        <v>4</v>
      </c>
      <c r="B25" s="65" t="s">
        <v>8</v>
      </c>
      <c r="C25" s="64" t="s">
        <v>9</v>
      </c>
      <c r="D25" s="64" t="s">
        <v>10</v>
      </c>
      <c r="E25" s="64" t="s">
        <v>16</v>
      </c>
      <c r="F25" s="66"/>
      <c r="G25" s="66"/>
      <c r="H25" s="64" t="s">
        <v>17</v>
      </c>
      <c r="I25" s="64"/>
      <c r="J25" s="64"/>
      <c r="K25" s="64"/>
      <c r="L25" s="64" t="s">
        <v>14</v>
      </c>
      <c r="M25" s="64"/>
    </row>
    <row r="26" spans="1:17" s="21" customFormat="1" ht="24" customHeight="1">
      <c r="A26" s="64"/>
      <c r="B26" s="65"/>
      <c r="C26" s="64"/>
      <c r="D26" s="64"/>
      <c r="E26" s="35" t="s">
        <v>11</v>
      </c>
      <c r="F26" s="35" t="s">
        <v>19</v>
      </c>
      <c r="G26" s="64" t="s">
        <v>22</v>
      </c>
      <c r="H26" s="64" t="s">
        <v>5</v>
      </c>
      <c r="I26" s="64" t="s">
        <v>13</v>
      </c>
      <c r="J26" s="35" t="s">
        <v>19</v>
      </c>
      <c r="K26" s="64" t="s">
        <v>22</v>
      </c>
      <c r="L26" s="64"/>
      <c r="M26" s="64"/>
    </row>
    <row r="27" spans="1:17" s="21" customFormat="1" ht="38.25" customHeight="1">
      <c r="A27" s="64"/>
      <c r="B27" s="65"/>
      <c r="C27" s="64"/>
      <c r="D27" s="64"/>
      <c r="E27" s="35" t="s">
        <v>13</v>
      </c>
      <c r="F27" s="35" t="s">
        <v>12</v>
      </c>
      <c r="G27" s="64"/>
      <c r="H27" s="64"/>
      <c r="I27" s="64"/>
      <c r="J27" s="35" t="s">
        <v>12</v>
      </c>
      <c r="K27" s="64"/>
      <c r="L27" s="35" t="s">
        <v>15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58" t="s">
        <v>38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spans="1:17" ht="70.8">
      <c r="A30" s="38" t="s">
        <v>39</v>
      </c>
      <c r="B30" s="39" t="s">
        <v>40</v>
      </c>
      <c r="C30" s="40" t="s">
        <v>41</v>
      </c>
      <c r="D30" s="41">
        <v>1</v>
      </c>
      <c r="E30" s="42" t="s">
        <v>42</v>
      </c>
      <c r="F30" s="42" t="s">
        <v>43</v>
      </c>
      <c r="G30" s="43"/>
      <c r="H30" s="43">
        <v>3729.9</v>
      </c>
      <c r="I30" s="43">
        <v>3722.69</v>
      </c>
      <c r="J30" s="42" t="s">
        <v>43</v>
      </c>
      <c r="K30" s="43"/>
      <c r="L30" s="43">
        <v>9.64</v>
      </c>
      <c r="M30" s="43">
        <v>9.64</v>
      </c>
    </row>
    <row r="31" spans="1:17" ht="141.6">
      <c r="A31" s="38" t="s">
        <v>44</v>
      </c>
      <c r="B31" s="39" t="s">
        <v>45</v>
      </c>
      <c r="C31" s="40" t="s">
        <v>46</v>
      </c>
      <c r="D31" s="41">
        <v>0.15</v>
      </c>
      <c r="E31" s="42" t="s">
        <v>47</v>
      </c>
      <c r="F31" s="42" t="s">
        <v>48</v>
      </c>
      <c r="G31" s="43"/>
      <c r="H31" s="43">
        <v>1493.86</v>
      </c>
      <c r="I31" s="43">
        <v>1255.77</v>
      </c>
      <c r="J31" s="42" t="s">
        <v>49</v>
      </c>
      <c r="K31" s="43"/>
      <c r="L31" s="43">
        <v>17.579999999999998</v>
      </c>
      <c r="M31" s="43">
        <v>2.64</v>
      </c>
    </row>
    <row r="32" spans="1:17" ht="130.19999999999999">
      <c r="A32" s="38" t="s">
        <v>50</v>
      </c>
      <c r="B32" s="39" t="s">
        <v>51</v>
      </c>
      <c r="C32" s="40" t="s">
        <v>52</v>
      </c>
      <c r="D32" s="41">
        <v>5</v>
      </c>
      <c r="E32" s="42" t="s">
        <v>53</v>
      </c>
      <c r="F32" s="42" t="s">
        <v>54</v>
      </c>
      <c r="G32" s="43"/>
      <c r="H32" s="43">
        <v>8239.35</v>
      </c>
      <c r="I32" s="43">
        <v>5678.85</v>
      </c>
      <c r="J32" s="42" t="s">
        <v>55</v>
      </c>
      <c r="K32" s="43"/>
      <c r="L32" s="43">
        <v>2.3849999999999998</v>
      </c>
      <c r="M32" s="43">
        <v>11.93</v>
      </c>
    </row>
    <row r="33" spans="1:13">
      <c r="A33" s="57" t="s">
        <v>56</v>
      </c>
      <c r="B33" s="56"/>
      <c r="C33" s="56"/>
      <c r="D33" s="56"/>
      <c r="E33" s="56"/>
      <c r="F33" s="56"/>
      <c r="G33" s="56"/>
      <c r="H33" s="44">
        <v>29220.54</v>
      </c>
      <c r="I33" s="43"/>
      <c r="J33" s="43"/>
      <c r="K33" s="43"/>
      <c r="L33" s="43"/>
      <c r="M33" s="44">
        <v>24.21</v>
      </c>
    </row>
    <row r="34" spans="1:13" ht="19.2" customHeight="1">
      <c r="A34" s="58" t="s">
        <v>57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1:13" ht="91.8">
      <c r="A35" s="38" t="s">
        <v>58</v>
      </c>
      <c r="B35" s="39" t="s">
        <v>59</v>
      </c>
      <c r="C35" s="40" t="s">
        <v>60</v>
      </c>
      <c r="D35" s="41">
        <v>0.15</v>
      </c>
      <c r="E35" s="42" t="s">
        <v>61</v>
      </c>
      <c r="F35" s="42" t="s">
        <v>62</v>
      </c>
      <c r="G35" s="42">
        <v>164351.70000000001</v>
      </c>
      <c r="H35" s="43">
        <v>30224.76</v>
      </c>
      <c r="I35" s="43">
        <v>4443.0600000000004</v>
      </c>
      <c r="J35" s="42" t="s">
        <v>63</v>
      </c>
      <c r="K35" s="43">
        <v>24652.76</v>
      </c>
      <c r="L35" s="43">
        <v>62.2</v>
      </c>
      <c r="M35" s="43">
        <v>9.33</v>
      </c>
    </row>
    <row r="36" spans="1:13" ht="48">
      <c r="A36" s="45" t="s">
        <v>64</v>
      </c>
      <c r="B36" s="39" t="s">
        <v>65</v>
      </c>
      <c r="C36" s="46" t="s">
        <v>66</v>
      </c>
      <c r="D36" s="47" t="s">
        <v>67</v>
      </c>
      <c r="E36" s="44">
        <v>149801.01999999999</v>
      </c>
      <c r="F36" s="43"/>
      <c r="G36" s="44">
        <v>149801.01999999999</v>
      </c>
      <c r="H36" s="48">
        <v>-22470.15</v>
      </c>
      <c r="I36" s="43"/>
      <c r="J36" s="43"/>
      <c r="K36" s="48">
        <v>-22470.15</v>
      </c>
      <c r="L36" s="43"/>
      <c r="M36" s="43"/>
    </row>
    <row r="37" spans="1:13" ht="91.8">
      <c r="A37" s="38" t="s">
        <v>68</v>
      </c>
      <c r="B37" s="39" t="s">
        <v>51</v>
      </c>
      <c r="C37" s="40" t="s">
        <v>69</v>
      </c>
      <c r="D37" s="41">
        <v>5</v>
      </c>
      <c r="E37" s="42" t="s">
        <v>70</v>
      </c>
      <c r="F37" s="42" t="s">
        <v>71</v>
      </c>
      <c r="G37" s="42">
        <v>354.18</v>
      </c>
      <c r="H37" s="43">
        <v>29235.45</v>
      </c>
      <c r="I37" s="43">
        <v>18929.55</v>
      </c>
      <c r="J37" s="42" t="s">
        <v>72</v>
      </c>
      <c r="K37" s="43">
        <v>1770.9</v>
      </c>
      <c r="L37" s="43">
        <v>7.95</v>
      </c>
      <c r="M37" s="43">
        <v>39.75</v>
      </c>
    </row>
    <row r="38" spans="1:13" ht="103.2">
      <c r="A38" s="38" t="s">
        <v>73</v>
      </c>
      <c r="B38" s="39" t="s">
        <v>45</v>
      </c>
      <c r="C38" s="40" t="s">
        <v>74</v>
      </c>
      <c r="D38" s="41">
        <v>0.15</v>
      </c>
      <c r="E38" s="42" t="s">
        <v>75</v>
      </c>
      <c r="F38" s="42" t="s">
        <v>76</v>
      </c>
      <c r="G38" s="42">
        <v>1044.5999999999999</v>
      </c>
      <c r="H38" s="43">
        <v>5136.2299999999996</v>
      </c>
      <c r="I38" s="43">
        <v>4185.8999999999996</v>
      </c>
      <c r="J38" s="42" t="s">
        <v>77</v>
      </c>
      <c r="K38" s="43">
        <v>156.69</v>
      </c>
      <c r="L38" s="43">
        <v>58.6</v>
      </c>
      <c r="M38" s="43">
        <v>8.7899999999999991</v>
      </c>
    </row>
    <row r="39" spans="1:13" ht="91.8">
      <c r="A39" s="38" t="s">
        <v>78</v>
      </c>
      <c r="B39" s="39" t="s">
        <v>79</v>
      </c>
      <c r="C39" s="40" t="s">
        <v>80</v>
      </c>
      <c r="D39" s="41">
        <v>5</v>
      </c>
      <c r="E39" s="42" t="s">
        <v>81</v>
      </c>
      <c r="F39" s="42" t="s">
        <v>82</v>
      </c>
      <c r="G39" s="42">
        <v>766.54</v>
      </c>
      <c r="H39" s="43">
        <v>53401.599999999999</v>
      </c>
      <c r="I39" s="43">
        <v>34763.65</v>
      </c>
      <c r="J39" s="42" t="s">
        <v>83</v>
      </c>
      <c r="K39" s="43">
        <v>3832.7</v>
      </c>
      <c r="L39" s="43">
        <v>14.6</v>
      </c>
      <c r="M39" s="43">
        <v>73</v>
      </c>
    </row>
    <row r="40" spans="1:13" ht="103.2">
      <c r="A40" s="38" t="s">
        <v>84</v>
      </c>
      <c r="B40" s="39" t="s">
        <v>85</v>
      </c>
      <c r="C40" s="40" t="s">
        <v>86</v>
      </c>
      <c r="D40" s="49" t="s">
        <v>87</v>
      </c>
      <c r="E40" s="42" t="s">
        <v>88</v>
      </c>
      <c r="F40" s="42" t="s">
        <v>89</v>
      </c>
      <c r="G40" s="42">
        <v>803.72</v>
      </c>
      <c r="H40" s="43">
        <v>56482.44</v>
      </c>
      <c r="I40" s="43">
        <v>49903</v>
      </c>
      <c r="J40" s="42" t="s">
        <v>90</v>
      </c>
      <c r="K40" s="43">
        <v>2813.02</v>
      </c>
      <c r="L40" s="43">
        <v>30.64</v>
      </c>
      <c r="M40" s="43">
        <v>107.24</v>
      </c>
    </row>
    <row r="41" spans="1:13" ht="103.2">
      <c r="A41" s="38" t="s">
        <v>91</v>
      </c>
      <c r="B41" s="39" t="s">
        <v>92</v>
      </c>
      <c r="C41" s="40" t="s">
        <v>93</v>
      </c>
      <c r="D41" s="41">
        <v>5</v>
      </c>
      <c r="E41" s="42" t="s">
        <v>94</v>
      </c>
      <c r="F41" s="42">
        <v>10.4</v>
      </c>
      <c r="G41" s="42">
        <v>252.04</v>
      </c>
      <c r="H41" s="43">
        <v>4983.05</v>
      </c>
      <c r="I41" s="43">
        <v>3670.85</v>
      </c>
      <c r="J41" s="43">
        <v>52</v>
      </c>
      <c r="K41" s="43">
        <v>1260.2</v>
      </c>
      <c r="L41" s="43">
        <v>1.56</v>
      </c>
      <c r="M41" s="43">
        <v>7.8</v>
      </c>
    </row>
    <row r="42" spans="1:13" ht="126">
      <c r="A42" s="38" t="s">
        <v>95</v>
      </c>
      <c r="B42" s="39" t="s">
        <v>96</v>
      </c>
      <c r="C42" s="40" t="s">
        <v>97</v>
      </c>
      <c r="D42" s="41">
        <v>10</v>
      </c>
      <c r="E42" s="42" t="s">
        <v>98</v>
      </c>
      <c r="F42" s="42" t="s">
        <v>99</v>
      </c>
      <c r="G42" s="42">
        <v>19.64</v>
      </c>
      <c r="H42" s="43">
        <v>7058</v>
      </c>
      <c r="I42" s="43">
        <v>5381.7</v>
      </c>
      <c r="J42" s="42" t="s">
        <v>100</v>
      </c>
      <c r="K42" s="43">
        <v>196.4</v>
      </c>
      <c r="L42" s="43">
        <v>1.1299999999999999</v>
      </c>
      <c r="M42" s="43">
        <v>11.3</v>
      </c>
    </row>
    <row r="43" spans="1:13" ht="137.4">
      <c r="A43" s="38" t="s">
        <v>101</v>
      </c>
      <c r="B43" s="39" t="s">
        <v>102</v>
      </c>
      <c r="C43" s="40" t="s">
        <v>103</v>
      </c>
      <c r="D43" s="41">
        <v>5</v>
      </c>
      <c r="E43" s="42" t="s">
        <v>98</v>
      </c>
      <c r="F43" s="42" t="s">
        <v>99</v>
      </c>
      <c r="G43" s="42">
        <v>19.64</v>
      </c>
      <c r="H43" s="43">
        <v>3529</v>
      </c>
      <c r="I43" s="43">
        <v>2690.85</v>
      </c>
      <c r="J43" s="42" t="s">
        <v>104</v>
      </c>
      <c r="K43" s="43">
        <v>98.2</v>
      </c>
      <c r="L43" s="43">
        <v>1.1299999999999999</v>
      </c>
      <c r="M43" s="43">
        <v>5.65</v>
      </c>
    </row>
    <row r="44" spans="1:13" ht="91.8">
      <c r="A44" s="38" t="s">
        <v>105</v>
      </c>
      <c r="B44" s="39" t="s">
        <v>106</v>
      </c>
      <c r="C44" s="40" t="s">
        <v>107</v>
      </c>
      <c r="D44" s="49" t="s">
        <v>87</v>
      </c>
      <c r="E44" s="42" t="s">
        <v>108</v>
      </c>
      <c r="F44" s="42" t="s">
        <v>109</v>
      </c>
      <c r="G44" s="42">
        <v>2488.37</v>
      </c>
      <c r="H44" s="43">
        <v>88517.94</v>
      </c>
      <c r="I44" s="43">
        <v>78336.649999999994</v>
      </c>
      <c r="J44" s="42" t="s">
        <v>110</v>
      </c>
      <c r="K44" s="43">
        <v>8709.2900000000009</v>
      </c>
      <c r="L44" s="43">
        <v>47</v>
      </c>
      <c r="M44" s="43">
        <v>164.5</v>
      </c>
    </row>
    <row r="45" spans="1:13" ht="40.799999999999997">
      <c r="A45" s="45" t="s">
        <v>111</v>
      </c>
      <c r="B45" s="39" t="s">
        <v>112</v>
      </c>
      <c r="C45" s="46" t="s">
        <v>113</v>
      </c>
      <c r="D45" s="47" t="s">
        <v>114</v>
      </c>
      <c r="E45" s="44">
        <v>15.56</v>
      </c>
      <c r="F45" s="43"/>
      <c r="G45" s="44">
        <v>15.56</v>
      </c>
      <c r="H45" s="48">
        <v>-5554.92</v>
      </c>
      <c r="I45" s="43"/>
      <c r="J45" s="43"/>
      <c r="K45" s="48">
        <v>-5554.92</v>
      </c>
      <c r="L45" s="43"/>
      <c r="M45" s="43"/>
    </row>
    <row r="46" spans="1:13">
      <c r="A46" s="57" t="s">
        <v>115</v>
      </c>
      <c r="B46" s="56"/>
      <c r="C46" s="56"/>
      <c r="D46" s="56"/>
      <c r="E46" s="56"/>
      <c r="F46" s="56"/>
      <c r="G46" s="56"/>
      <c r="H46" s="44">
        <v>544795.89</v>
      </c>
      <c r="I46" s="43"/>
      <c r="J46" s="43"/>
      <c r="K46" s="43"/>
      <c r="L46" s="43"/>
      <c r="M46" s="44">
        <v>427.36</v>
      </c>
    </row>
    <row r="47" spans="1:13" ht="19.2" customHeight="1">
      <c r="A47" s="58" t="s">
        <v>116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</row>
    <row r="48" spans="1:13" ht="84">
      <c r="A48" s="38" t="s">
        <v>117</v>
      </c>
      <c r="B48" s="39" t="s">
        <v>118</v>
      </c>
      <c r="C48" s="40" t="s">
        <v>119</v>
      </c>
      <c r="D48" s="41">
        <v>5</v>
      </c>
      <c r="E48" s="42" t="s">
        <v>120</v>
      </c>
      <c r="F48" s="43"/>
      <c r="G48" s="43"/>
      <c r="H48" s="43">
        <v>3161.25</v>
      </c>
      <c r="I48" s="43">
        <v>3161.25</v>
      </c>
      <c r="J48" s="43"/>
      <c r="K48" s="43"/>
      <c r="L48" s="43">
        <v>1.36</v>
      </c>
      <c r="M48" s="43">
        <v>6.8</v>
      </c>
    </row>
    <row r="49" spans="1:13" ht="72.599999999999994">
      <c r="A49" s="38" t="s">
        <v>121</v>
      </c>
      <c r="B49" s="39" t="s">
        <v>122</v>
      </c>
      <c r="C49" s="40" t="s">
        <v>123</v>
      </c>
      <c r="D49" s="41">
        <v>5</v>
      </c>
      <c r="E49" s="42" t="s">
        <v>124</v>
      </c>
      <c r="F49" s="43"/>
      <c r="G49" s="43"/>
      <c r="H49" s="43">
        <v>4856.95</v>
      </c>
      <c r="I49" s="43">
        <v>4856.95</v>
      </c>
      <c r="J49" s="43"/>
      <c r="K49" s="43"/>
      <c r="L49" s="43">
        <v>1.62</v>
      </c>
      <c r="M49" s="43">
        <v>8.1</v>
      </c>
    </row>
    <row r="50" spans="1:13" ht="72.599999999999994">
      <c r="A50" s="38" t="s">
        <v>125</v>
      </c>
      <c r="B50" s="39" t="s">
        <v>126</v>
      </c>
      <c r="C50" s="40" t="s">
        <v>127</v>
      </c>
      <c r="D50" s="41">
        <v>5</v>
      </c>
      <c r="E50" s="42" t="s">
        <v>128</v>
      </c>
      <c r="F50" s="43"/>
      <c r="G50" s="43"/>
      <c r="H50" s="43">
        <v>20673.3</v>
      </c>
      <c r="I50" s="43">
        <v>20673.3</v>
      </c>
      <c r="J50" s="43"/>
      <c r="K50" s="43"/>
      <c r="L50" s="43">
        <v>7.29</v>
      </c>
      <c r="M50" s="43">
        <v>36.450000000000003</v>
      </c>
    </row>
    <row r="51" spans="1:13" ht="72.599999999999994">
      <c r="A51" s="38" t="s">
        <v>129</v>
      </c>
      <c r="B51" s="39" t="s">
        <v>130</v>
      </c>
      <c r="C51" s="40" t="s">
        <v>131</v>
      </c>
      <c r="D51" s="41">
        <v>5</v>
      </c>
      <c r="E51" s="42" t="s">
        <v>132</v>
      </c>
      <c r="F51" s="43"/>
      <c r="G51" s="43"/>
      <c r="H51" s="43">
        <v>8492.4</v>
      </c>
      <c r="I51" s="43">
        <v>8492.4</v>
      </c>
      <c r="J51" s="43"/>
      <c r="K51" s="43"/>
      <c r="L51" s="43">
        <v>2.83</v>
      </c>
      <c r="M51" s="43">
        <v>14.15</v>
      </c>
    </row>
    <row r="52" spans="1:13" ht="72.599999999999994">
      <c r="A52" s="38" t="s">
        <v>133</v>
      </c>
      <c r="B52" s="39" t="s">
        <v>134</v>
      </c>
      <c r="C52" s="40" t="s">
        <v>135</v>
      </c>
      <c r="D52" s="41">
        <v>10</v>
      </c>
      <c r="E52" s="42" t="s">
        <v>136</v>
      </c>
      <c r="F52" s="43"/>
      <c r="G52" s="43"/>
      <c r="H52" s="43">
        <v>15507.8</v>
      </c>
      <c r="I52" s="43">
        <v>15507.8</v>
      </c>
      <c r="J52" s="43"/>
      <c r="K52" s="43"/>
      <c r="L52" s="43">
        <v>2.4300000000000002</v>
      </c>
      <c r="M52" s="43">
        <v>24.3</v>
      </c>
    </row>
    <row r="53" spans="1:13" ht="72.599999999999994">
      <c r="A53" s="38" t="s">
        <v>137</v>
      </c>
      <c r="B53" s="39" t="s">
        <v>138</v>
      </c>
      <c r="C53" s="40" t="s">
        <v>139</v>
      </c>
      <c r="D53" s="41">
        <v>10</v>
      </c>
      <c r="E53" s="42" t="s">
        <v>140</v>
      </c>
      <c r="F53" s="43"/>
      <c r="G53" s="43"/>
      <c r="H53" s="43">
        <v>10333.5</v>
      </c>
      <c r="I53" s="43">
        <v>10333.5</v>
      </c>
      <c r="J53" s="43"/>
      <c r="K53" s="43"/>
      <c r="L53" s="43">
        <v>1.62</v>
      </c>
      <c r="M53" s="43">
        <v>16.2</v>
      </c>
    </row>
    <row r="54" spans="1:13" ht="84">
      <c r="A54" s="38" t="s">
        <v>141</v>
      </c>
      <c r="B54" s="39" t="s">
        <v>142</v>
      </c>
      <c r="C54" s="40" t="s">
        <v>143</v>
      </c>
      <c r="D54" s="41">
        <v>0.25</v>
      </c>
      <c r="E54" s="42" t="s">
        <v>144</v>
      </c>
      <c r="F54" s="43"/>
      <c r="G54" s="43"/>
      <c r="H54" s="43">
        <v>2052.98</v>
      </c>
      <c r="I54" s="43">
        <v>2052.98</v>
      </c>
      <c r="J54" s="43"/>
      <c r="K54" s="43"/>
      <c r="L54" s="43">
        <v>12.96</v>
      </c>
      <c r="M54" s="43">
        <v>3.24</v>
      </c>
    </row>
    <row r="55" spans="1:13" ht="72.599999999999994">
      <c r="A55" s="38" t="s">
        <v>145</v>
      </c>
      <c r="B55" s="39" t="s">
        <v>146</v>
      </c>
      <c r="C55" s="40" t="s">
        <v>147</v>
      </c>
      <c r="D55" s="41">
        <v>5</v>
      </c>
      <c r="E55" s="42" t="s">
        <v>148</v>
      </c>
      <c r="F55" s="43"/>
      <c r="G55" s="43"/>
      <c r="H55" s="43">
        <v>146841.35</v>
      </c>
      <c r="I55" s="43">
        <v>146841.35</v>
      </c>
      <c r="J55" s="43"/>
      <c r="K55" s="43"/>
      <c r="L55" s="43">
        <v>40.5</v>
      </c>
      <c r="M55" s="43">
        <v>202.5</v>
      </c>
    </row>
    <row r="56" spans="1:13" ht="61.2">
      <c r="A56" s="38" t="s">
        <v>149</v>
      </c>
      <c r="B56" s="39" t="s">
        <v>150</v>
      </c>
      <c r="C56" s="40" t="s">
        <v>151</v>
      </c>
      <c r="D56" s="41">
        <v>5</v>
      </c>
      <c r="E56" s="42" t="s">
        <v>152</v>
      </c>
      <c r="F56" s="43"/>
      <c r="G56" s="43"/>
      <c r="H56" s="43">
        <v>4829.1499999999996</v>
      </c>
      <c r="I56" s="43">
        <v>4829.1499999999996</v>
      </c>
      <c r="J56" s="43"/>
      <c r="K56" s="43"/>
      <c r="L56" s="43">
        <v>1.62</v>
      </c>
      <c r="M56" s="43">
        <v>8.1</v>
      </c>
    </row>
    <row r="57" spans="1:13" ht="84">
      <c r="A57" s="38" t="s">
        <v>153</v>
      </c>
      <c r="B57" s="39" t="s">
        <v>154</v>
      </c>
      <c r="C57" s="40" t="s">
        <v>155</v>
      </c>
      <c r="D57" s="41">
        <v>10</v>
      </c>
      <c r="E57" s="42" t="s">
        <v>156</v>
      </c>
      <c r="F57" s="43"/>
      <c r="G57" s="43"/>
      <c r="H57" s="43">
        <v>26999.599999999999</v>
      </c>
      <c r="I57" s="43">
        <v>26999.599999999999</v>
      </c>
      <c r="J57" s="43"/>
      <c r="K57" s="43"/>
      <c r="L57" s="43">
        <v>4.5</v>
      </c>
      <c r="M57" s="43">
        <v>45</v>
      </c>
    </row>
    <row r="58" spans="1:13" ht="95.4">
      <c r="A58" s="38" t="s">
        <v>157</v>
      </c>
      <c r="B58" s="39" t="s">
        <v>158</v>
      </c>
      <c r="C58" s="40" t="s">
        <v>159</v>
      </c>
      <c r="D58" s="41">
        <v>5</v>
      </c>
      <c r="E58" s="42" t="s">
        <v>160</v>
      </c>
      <c r="F58" s="43"/>
      <c r="G58" s="43"/>
      <c r="H58" s="43">
        <v>2040.9</v>
      </c>
      <c r="I58" s="43">
        <v>2040.9</v>
      </c>
      <c r="J58" s="43"/>
      <c r="K58" s="43"/>
      <c r="L58" s="43">
        <v>0.72</v>
      </c>
      <c r="M58" s="43">
        <v>3.6</v>
      </c>
    </row>
    <row r="59" spans="1:13" ht="95.4">
      <c r="A59" s="38" t="s">
        <v>161</v>
      </c>
      <c r="B59" s="39" t="s">
        <v>162</v>
      </c>
      <c r="C59" s="40" t="s">
        <v>163</v>
      </c>
      <c r="D59" s="41">
        <v>10</v>
      </c>
      <c r="E59" s="42" t="s">
        <v>164</v>
      </c>
      <c r="F59" s="43"/>
      <c r="G59" s="43"/>
      <c r="H59" s="43">
        <v>5197.1000000000004</v>
      </c>
      <c r="I59" s="43">
        <v>5197.1000000000004</v>
      </c>
      <c r="J59" s="43"/>
      <c r="K59" s="43"/>
      <c r="L59" s="43">
        <v>0.82</v>
      </c>
      <c r="M59" s="43">
        <v>8.1999999999999993</v>
      </c>
    </row>
    <row r="60" spans="1:13" ht="72.599999999999994">
      <c r="A60" s="38" t="s">
        <v>165</v>
      </c>
      <c r="B60" s="39" t="s">
        <v>166</v>
      </c>
      <c r="C60" s="40" t="s">
        <v>167</v>
      </c>
      <c r="D60" s="41">
        <v>5</v>
      </c>
      <c r="E60" s="42" t="s">
        <v>168</v>
      </c>
      <c r="F60" s="43"/>
      <c r="G60" s="43"/>
      <c r="H60" s="43">
        <v>7401.1</v>
      </c>
      <c r="I60" s="43">
        <v>7401.1</v>
      </c>
      <c r="J60" s="43"/>
      <c r="K60" s="43"/>
      <c r="L60" s="43">
        <v>2.4300000000000002</v>
      </c>
      <c r="M60" s="43">
        <v>12.15</v>
      </c>
    </row>
    <row r="61" spans="1:13" ht="84">
      <c r="A61" s="38" t="s">
        <v>169</v>
      </c>
      <c r="B61" s="39" t="s">
        <v>170</v>
      </c>
      <c r="C61" s="40" t="s">
        <v>171</v>
      </c>
      <c r="D61" s="41">
        <v>5</v>
      </c>
      <c r="E61" s="42" t="s">
        <v>172</v>
      </c>
      <c r="F61" s="43"/>
      <c r="G61" s="43"/>
      <c r="H61" s="43">
        <v>65283.6</v>
      </c>
      <c r="I61" s="43">
        <v>65283.6</v>
      </c>
      <c r="J61" s="43"/>
      <c r="K61" s="43"/>
      <c r="L61" s="43">
        <v>21.6</v>
      </c>
      <c r="M61" s="43">
        <v>108</v>
      </c>
    </row>
    <row r="62" spans="1:13">
      <c r="A62" s="57" t="s">
        <v>173</v>
      </c>
      <c r="B62" s="56"/>
      <c r="C62" s="56"/>
      <c r="D62" s="56"/>
      <c r="E62" s="56"/>
      <c r="F62" s="56"/>
      <c r="G62" s="56"/>
      <c r="H62" s="44">
        <v>621745.03</v>
      </c>
      <c r="I62" s="43"/>
      <c r="J62" s="43"/>
      <c r="K62" s="43"/>
      <c r="L62" s="43"/>
      <c r="M62" s="44">
        <v>496.79</v>
      </c>
    </row>
    <row r="63" spans="1:13" ht="19.2" customHeight="1">
      <c r="A63" s="58" t="s">
        <v>174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</row>
    <row r="64" spans="1:13" ht="36">
      <c r="A64" s="45" t="s">
        <v>175</v>
      </c>
      <c r="B64" s="39" t="s">
        <v>176</v>
      </c>
      <c r="C64" s="46" t="s">
        <v>177</v>
      </c>
      <c r="D64" s="50">
        <v>5</v>
      </c>
      <c r="E64" s="44">
        <v>17800</v>
      </c>
      <c r="F64" s="43"/>
      <c r="G64" s="44">
        <v>17800</v>
      </c>
      <c r="H64" s="48">
        <v>89000</v>
      </c>
      <c r="I64" s="43"/>
      <c r="J64" s="43"/>
      <c r="K64" s="48">
        <v>89000</v>
      </c>
      <c r="L64" s="43"/>
      <c r="M64" s="43"/>
    </row>
    <row r="65" spans="1:13" ht="36">
      <c r="A65" s="45" t="s">
        <v>178</v>
      </c>
      <c r="B65" s="39" t="s">
        <v>176</v>
      </c>
      <c r="C65" s="46" t="s">
        <v>179</v>
      </c>
      <c r="D65" s="50">
        <v>5</v>
      </c>
      <c r="E65" s="44">
        <v>139500</v>
      </c>
      <c r="F65" s="43"/>
      <c r="G65" s="44">
        <v>139500</v>
      </c>
      <c r="H65" s="48">
        <v>697500</v>
      </c>
      <c r="I65" s="43"/>
      <c r="J65" s="43"/>
      <c r="K65" s="48">
        <v>697500</v>
      </c>
      <c r="L65" s="43"/>
      <c r="M65" s="43"/>
    </row>
    <row r="66" spans="1:13" ht="24">
      <c r="A66" s="45" t="s">
        <v>180</v>
      </c>
      <c r="B66" s="39" t="s">
        <v>176</v>
      </c>
      <c r="C66" s="46" t="s">
        <v>181</v>
      </c>
      <c r="D66" s="50">
        <v>5</v>
      </c>
      <c r="E66" s="44">
        <v>34500</v>
      </c>
      <c r="F66" s="43"/>
      <c r="G66" s="44">
        <v>34500</v>
      </c>
      <c r="H66" s="48">
        <v>172500</v>
      </c>
      <c r="I66" s="43"/>
      <c r="J66" s="43"/>
      <c r="K66" s="48">
        <v>172500</v>
      </c>
      <c r="L66" s="43"/>
      <c r="M66" s="43"/>
    </row>
    <row r="67" spans="1:13" ht="36">
      <c r="A67" s="45" t="s">
        <v>182</v>
      </c>
      <c r="B67" s="39" t="s">
        <v>176</v>
      </c>
      <c r="C67" s="46" t="s">
        <v>183</v>
      </c>
      <c r="D67" s="50">
        <v>5</v>
      </c>
      <c r="E67" s="44">
        <v>6900</v>
      </c>
      <c r="F67" s="43"/>
      <c r="G67" s="44">
        <v>6900</v>
      </c>
      <c r="H67" s="48">
        <v>34500</v>
      </c>
      <c r="I67" s="43"/>
      <c r="J67" s="43"/>
      <c r="K67" s="48">
        <v>34500</v>
      </c>
      <c r="L67" s="43"/>
      <c r="M67" s="43"/>
    </row>
    <row r="68" spans="1:13" ht="36">
      <c r="A68" s="45" t="s">
        <v>184</v>
      </c>
      <c r="B68" s="39" t="s">
        <v>176</v>
      </c>
      <c r="C68" s="46" t="s">
        <v>185</v>
      </c>
      <c r="D68" s="50">
        <v>10</v>
      </c>
      <c r="E68" s="44">
        <v>2500</v>
      </c>
      <c r="F68" s="43"/>
      <c r="G68" s="44">
        <v>2500</v>
      </c>
      <c r="H68" s="48">
        <v>25000</v>
      </c>
      <c r="I68" s="43"/>
      <c r="J68" s="43"/>
      <c r="K68" s="48">
        <v>25000</v>
      </c>
      <c r="L68" s="43"/>
      <c r="M68" s="43"/>
    </row>
    <row r="69" spans="1:13" ht="36">
      <c r="A69" s="45" t="s">
        <v>186</v>
      </c>
      <c r="B69" s="39" t="s">
        <v>176</v>
      </c>
      <c r="C69" s="46" t="s">
        <v>187</v>
      </c>
      <c r="D69" s="50">
        <v>5</v>
      </c>
      <c r="E69" s="44">
        <v>1600</v>
      </c>
      <c r="F69" s="43"/>
      <c r="G69" s="44">
        <v>1600</v>
      </c>
      <c r="H69" s="48">
        <v>8000</v>
      </c>
      <c r="I69" s="43"/>
      <c r="J69" s="43"/>
      <c r="K69" s="48">
        <v>8000</v>
      </c>
      <c r="L69" s="43"/>
      <c r="M69" s="43"/>
    </row>
    <row r="70" spans="1:13" ht="36">
      <c r="A70" s="45" t="s">
        <v>188</v>
      </c>
      <c r="B70" s="39" t="s">
        <v>176</v>
      </c>
      <c r="C70" s="46" t="s">
        <v>189</v>
      </c>
      <c r="D70" s="50">
        <v>10</v>
      </c>
      <c r="E70" s="44">
        <v>2700</v>
      </c>
      <c r="F70" s="43"/>
      <c r="G70" s="44">
        <v>2700</v>
      </c>
      <c r="H70" s="48">
        <v>27000</v>
      </c>
      <c r="I70" s="43"/>
      <c r="J70" s="43"/>
      <c r="K70" s="48">
        <v>27000</v>
      </c>
      <c r="L70" s="43"/>
      <c r="M70" s="43"/>
    </row>
    <row r="71" spans="1:13" ht="36">
      <c r="A71" s="45" t="s">
        <v>190</v>
      </c>
      <c r="B71" s="39" t="s">
        <v>176</v>
      </c>
      <c r="C71" s="46" t="s">
        <v>191</v>
      </c>
      <c r="D71" s="50">
        <v>5</v>
      </c>
      <c r="E71" s="44">
        <v>1600</v>
      </c>
      <c r="F71" s="43"/>
      <c r="G71" s="44">
        <v>1600</v>
      </c>
      <c r="H71" s="48">
        <v>8000</v>
      </c>
      <c r="I71" s="43"/>
      <c r="J71" s="43"/>
      <c r="K71" s="48">
        <v>8000</v>
      </c>
      <c r="L71" s="43"/>
      <c r="M71" s="43"/>
    </row>
    <row r="72" spans="1:13" ht="36">
      <c r="A72" s="45" t="s">
        <v>192</v>
      </c>
      <c r="B72" s="39" t="s">
        <v>176</v>
      </c>
      <c r="C72" s="46" t="s">
        <v>193</v>
      </c>
      <c r="D72" s="50">
        <v>5</v>
      </c>
      <c r="E72" s="44">
        <v>600</v>
      </c>
      <c r="F72" s="43"/>
      <c r="G72" s="44">
        <v>600</v>
      </c>
      <c r="H72" s="48">
        <v>3000</v>
      </c>
      <c r="I72" s="43"/>
      <c r="J72" s="43"/>
      <c r="K72" s="48">
        <v>3000</v>
      </c>
      <c r="L72" s="43"/>
      <c r="M72" s="43"/>
    </row>
    <row r="73" spans="1:13" ht="36">
      <c r="A73" s="45" t="s">
        <v>194</v>
      </c>
      <c r="B73" s="39" t="s">
        <v>176</v>
      </c>
      <c r="C73" s="46" t="s">
        <v>195</v>
      </c>
      <c r="D73" s="50">
        <v>5</v>
      </c>
      <c r="E73" s="44">
        <v>110</v>
      </c>
      <c r="F73" s="43"/>
      <c r="G73" s="44">
        <v>110</v>
      </c>
      <c r="H73" s="48">
        <v>550</v>
      </c>
      <c r="I73" s="43"/>
      <c r="J73" s="43"/>
      <c r="K73" s="48">
        <v>550</v>
      </c>
      <c r="L73" s="43"/>
      <c r="M73" s="43"/>
    </row>
    <row r="74" spans="1:13" ht="36">
      <c r="A74" s="45" t="s">
        <v>196</v>
      </c>
      <c r="B74" s="39" t="s">
        <v>176</v>
      </c>
      <c r="C74" s="46" t="s">
        <v>197</v>
      </c>
      <c r="D74" s="50">
        <v>5</v>
      </c>
      <c r="E74" s="44">
        <v>110</v>
      </c>
      <c r="F74" s="43"/>
      <c r="G74" s="44">
        <v>110</v>
      </c>
      <c r="H74" s="48">
        <v>550</v>
      </c>
      <c r="I74" s="43"/>
      <c r="J74" s="43"/>
      <c r="K74" s="48">
        <v>550</v>
      </c>
      <c r="L74" s="43"/>
      <c r="M74" s="43"/>
    </row>
    <row r="75" spans="1:13" ht="48">
      <c r="A75" s="45" t="s">
        <v>198</v>
      </c>
      <c r="B75" s="39" t="s">
        <v>176</v>
      </c>
      <c r="C75" s="46" t="s">
        <v>199</v>
      </c>
      <c r="D75" s="50">
        <v>5</v>
      </c>
      <c r="E75" s="44">
        <v>1150</v>
      </c>
      <c r="F75" s="43"/>
      <c r="G75" s="44">
        <v>1150</v>
      </c>
      <c r="H75" s="48">
        <v>5750</v>
      </c>
      <c r="I75" s="43"/>
      <c r="J75" s="43"/>
      <c r="K75" s="48">
        <v>5750</v>
      </c>
      <c r="L75" s="43"/>
      <c r="M75" s="43"/>
    </row>
    <row r="76" spans="1:13" ht="36">
      <c r="A76" s="45" t="s">
        <v>200</v>
      </c>
      <c r="B76" s="39" t="s">
        <v>176</v>
      </c>
      <c r="C76" s="46" t="s">
        <v>201</v>
      </c>
      <c r="D76" s="50">
        <v>5</v>
      </c>
      <c r="E76" s="44">
        <v>1600</v>
      </c>
      <c r="F76" s="43"/>
      <c r="G76" s="44">
        <v>1600</v>
      </c>
      <c r="H76" s="48">
        <v>8000</v>
      </c>
      <c r="I76" s="43"/>
      <c r="J76" s="43"/>
      <c r="K76" s="48">
        <v>8000</v>
      </c>
      <c r="L76" s="43"/>
      <c r="M76" s="43"/>
    </row>
    <row r="77" spans="1:13" ht="36">
      <c r="A77" s="45" t="s">
        <v>202</v>
      </c>
      <c r="B77" s="39" t="s">
        <v>176</v>
      </c>
      <c r="C77" s="46" t="s">
        <v>203</v>
      </c>
      <c r="D77" s="50">
        <v>100</v>
      </c>
      <c r="E77" s="44">
        <v>216</v>
      </c>
      <c r="F77" s="43"/>
      <c r="G77" s="44">
        <v>216</v>
      </c>
      <c r="H77" s="48">
        <v>21600</v>
      </c>
      <c r="I77" s="43"/>
      <c r="J77" s="43"/>
      <c r="K77" s="48">
        <v>21600</v>
      </c>
      <c r="L77" s="43"/>
      <c r="M77" s="43"/>
    </row>
    <row r="78" spans="1:13" ht="36">
      <c r="A78" s="45" t="s">
        <v>204</v>
      </c>
      <c r="B78" s="39" t="s">
        <v>176</v>
      </c>
      <c r="C78" s="46" t="s">
        <v>205</v>
      </c>
      <c r="D78" s="50">
        <v>250</v>
      </c>
      <c r="E78" s="44">
        <v>26</v>
      </c>
      <c r="F78" s="43"/>
      <c r="G78" s="44">
        <v>26</v>
      </c>
      <c r="H78" s="48">
        <v>6500</v>
      </c>
      <c r="I78" s="43"/>
      <c r="J78" s="43"/>
      <c r="K78" s="48">
        <v>6500</v>
      </c>
      <c r="L78" s="43"/>
      <c r="M78" s="43"/>
    </row>
    <row r="79" spans="1:13" ht="36">
      <c r="A79" s="45" t="s">
        <v>206</v>
      </c>
      <c r="B79" s="39" t="s">
        <v>176</v>
      </c>
      <c r="C79" s="46" t="s">
        <v>207</v>
      </c>
      <c r="D79" s="50">
        <v>5</v>
      </c>
      <c r="E79" s="44">
        <v>50</v>
      </c>
      <c r="F79" s="43"/>
      <c r="G79" s="44">
        <v>50</v>
      </c>
      <c r="H79" s="48">
        <v>250</v>
      </c>
      <c r="I79" s="43"/>
      <c r="J79" s="43"/>
      <c r="K79" s="48">
        <v>250</v>
      </c>
      <c r="L79" s="43"/>
      <c r="M79" s="43"/>
    </row>
    <row r="80" spans="1:13" ht="33.6">
      <c r="A80" s="45" t="s">
        <v>208</v>
      </c>
      <c r="B80" s="39" t="s">
        <v>176</v>
      </c>
      <c r="C80" s="46" t="s">
        <v>209</v>
      </c>
      <c r="D80" s="50">
        <v>350</v>
      </c>
      <c r="E80" s="44" t="s">
        <v>210</v>
      </c>
      <c r="F80" s="43"/>
      <c r="G80" s="44" t="s">
        <v>210</v>
      </c>
      <c r="H80" s="48">
        <v>10500</v>
      </c>
      <c r="I80" s="43"/>
      <c r="J80" s="43"/>
      <c r="K80" s="48">
        <v>10500</v>
      </c>
      <c r="L80" s="43"/>
      <c r="M80" s="43"/>
    </row>
    <row r="81" spans="1:13" ht="24">
      <c r="A81" s="45" t="s">
        <v>211</v>
      </c>
      <c r="B81" s="39" t="s">
        <v>176</v>
      </c>
      <c r="C81" s="46" t="s">
        <v>212</v>
      </c>
      <c r="D81" s="50">
        <v>5</v>
      </c>
      <c r="E81" s="44">
        <v>1300</v>
      </c>
      <c r="F81" s="43"/>
      <c r="G81" s="44">
        <v>1300</v>
      </c>
      <c r="H81" s="48">
        <v>6500</v>
      </c>
      <c r="I81" s="43"/>
      <c r="J81" s="43"/>
      <c r="K81" s="48">
        <v>6500</v>
      </c>
      <c r="L81" s="43"/>
      <c r="M81" s="43"/>
    </row>
    <row r="82" spans="1:13">
      <c r="A82" s="57" t="s">
        <v>213</v>
      </c>
      <c r="B82" s="56"/>
      <c r="C82" s="56"/>
      <c r="D82" s="56"/>
      <c r="E82" s="56"/>
      <c r="F82" s="56"/>
      <c r="G82" s="56"/>
      <c r="H82" s="44">
        <v>1124700</v>
      </c>
      <c r="I82" s="43"/>
      <c r="J82" s="43"/>
      <c r="K82" s="43"/>
      <c r="L82" s="43"/>
      <c r="M82" s="43"/>
    </row>
    <row r="83" spans="1:13">
      <c r="A83" s="59" t="s">
        <v>214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</row>
    <row r="84" spans="1:13" ht="20.399999999999999">
      <c r="A84" s="55" t="s">
        <v>215</v>
      </c>
      <c r="B84" s="56"/>
      <c r="C84" s="56"/>
      <c r="D84" s="56"/>
      <c r="E84" s="56"/>
      <c r="F84" s="56"/>
      <c r="G84" s="56"/>
      <c r="H84" s="42">
        <v>1712377.49</v>
      </c>
      <c r="I84" s="42">
        <v>536633.5</v>
      </c>
      <c r="J84" s="42" t="s">
        <v>216</v>
      </c>
      <c r="K84" s="42">
        <v>1140165.0900000001</v>
      </c>
      <c r="L84" s="43"/>
      <c r="M84" s="42">
        <v>948.36</v>
      </c>
    </row>
    <row r="85" spans="1:13">
      <c r="A85" s="55" t="s">
        <v>217</v>
      </c>
      <c r="B85" s="56"/>
      <c r="C85" s="56"/>
      <c r="D85" s="56"/>
      <c r="E85" s="56"/>
      <c r="F85" s="56"/>
      <c r="G85" s="56"/>
      <c r="H85" s="42">
        <v>391067.18</v>
      </c>
      <c r="I85" s="43"/>
      <c r="J85" s="43"/>
      <c r="K85" s="43"/>
      <c r="L85" s="43"/>
      <c r="M85" s="43"/>
    </row>
    <row r="86" spans="1:13">
      <c r="A86" s="55" t="s">
        <v>218</v>
      </c>
      <c r="B86" s="56"/>
      <c r="C86" s="56"/>
      <c r="D86" s="56"/>
      <c r="E86" s="56"/>
      <c r="F86" s="56"/>
      <c r="G86" s="56"/>
      <c r="H86" s="42">
        <v>217016.79</v>
      </c>
      <c r="I86" s="43"/>
      <c r="J86" s="43"/>
      <c r="K86" s="43"/>
      <c r="L86" s="43"/>
      <c r="M86" s="43"/>
    </row>
    <row r="87" spans="1:13">
      <c r="A87" s="57" t="s">
        <v>219</v>
      </c>
      <c r="B87" s="56"/>
      <c r="C87" s="56"/>
      <c r="D87" s="56"/>
      <c r="E87" s="56"/>
      <c r="F87" s="56"/>
      <c r="G87" s="56"/>
      <c r="H87" s="43"/>
      <c r="I87" s="43"/>
      <c r="J87" s="43"/>
      <c r="K87" s="43"/>
      <c r="L87" s="43"/>
      <c r="M87" s="43"/>
    </row>
    <row r="88" spans="1:13">
      <c r="A88" s="55" t="s">
        <v>220</v>
      </c>
      <c r="B88" s="56"/>
      <c r="C88" s="56"/>
      <c r="D88" s="56"/>
      <c r="E88" s="56"/>
      <c r="F88" s="56"/>
      <c r="G88" s="56"/>
      <c r="H88" s="42">
        <v>574016.43000000005</v>
      </c>
      <c r="I88" s="43"/>
      <c r="J88" s="43"/>
      <c r="K88" s="43"/>
      <c r="L88" s="43"/>
      <c r="M88" s="42">
        <v>451.57</v>
      </c>
    </row>
    <row r="89" spans="1:13">
      <c r="A89" s="55" t="s">
        <v>221</v>
      </c>
      <c r="B89" s="56"/>
      <c r="C89" s="56"/>
      <c r="D89" s="56"/>
      <c r="E89" s="56"/>
      <c r="F89" s="56"/>
      <c r="G89" s="56"/>
      <c r="H89" s="42">
        <v>1746445.03</v>
      </c>
      <c r="I89" s="43"/>
      <c r="J89" s="43"/>
      <c r="K89" s="43"/>
      <c r="L89" s="43"/>
      <c r="M89" s="42">
        <v>496.79</v>
      </c>
    </row>
    <row r="90" spans="1:13">
      <c r="A90" s="55" t="s">
        <v>222</v>
      </c>
      <c r="B90" s="56"/>
      <c r="C90" s="56"/>
      <c r="D90" s="56"/>
      <c r="E90" s="56"/>
      <c r="F90" s="56"/>
      <c r="G90" s="56"/>
      <c r="H90" s="42">
        <v>2320461.46</v>
      </c>
      <c r="I90" s="43"/>
      <c r="J90" s="43"/>
      <c r="K90" s="43"/>
      <c r="L90" s="43"/>
      <c r="M90" s="42">
        <v>948.36</v>
      </c>
    </row>
    <row r="91" spans="1:13">
      <c r="A91" s="55" t="s">
        <v>223</v>
      </c>
      <c r="B91" s="56"/>
      <c r="C91" s="56"/>
      <c r="D91" s="56"/>
      <c r="E91" s="56"/>
      <c r="F91" s="56"/>
      <c r="G91" s="56"/>
      <c r="H91" s="43"/>
      <c r="I91" s="43"/>
      <c r="J91" s="43"/>
      <c r="K91" s="43"/>
      <c r="L91" s="43"/>
      <c r="M91" s="43"/>
    </row>
    <row r="92" spans="1:13">
      <c r="A92" s="55" t="s">
        <v>224</v>
      </c>
      <c r="B92" s="56"/>
      <c r="C92" s="56"/>
      <c r="D92" s="56"/>
      <c r="E92" s="56"/>
      <c r="F92" s="56"/>
      <c r="G92" s="56"/>
      <c r="H92" s="42">
        <v>1140165.0900000001</v>
      </c>
      <c r="I92" s="43"/>
      <c r="J92" s="43"/>
      <c r="K92" s="43"/>
      <c r="L92" s="43"/>
      <c r="M92" s="43"/>
    </row>
    <row r="93" spans="1:13">
      <c r="A93" s="55" t="s">
        <v>225</v>
      </c>
      <c r="B93" s="56"/>
      <c r="C93" s="56"/>
      <c r="D93" s="56"/>
      <c r="E93" s="56"/>
      <c r="F93" s="56"/>
      <c r="G93" s="56"/>
      <c r="H93" s="42">
        <v>35578.9</v>
      </c>
      <c r="I93" s="43"/>
      <c r="J93" s="43"/>
      <c r="K93" s="43"/>
      <c r="L93" s="43"/>
      <c r="M93" s="43"/>
    </row>
    <row r="94" spans="1:13">
      <c r="A94" s="55" t="s">
        <v>226</v>
      </c>
      <c r="B94" s="56"/>
      <c r="C94" s="56"/>
      <c r="D94" s="56"/>
      <c r="E94" s="56"/>
      <c r="F94" s="56"/>
      <c r="G94" s="56"/>
      <c r="H94" s="42">
        <v>543774.21</v>
      </c>
      <c r="I94" s="43"/>
      <c r="J94" s="43"/>
      <c r="K94" s="43"/>
      <c r="L94" s="43"/>
      <c r="M94" s="43"/>
    </row>
    <row r="95" spans="1:13">
      <c r="A95" s="55" t="s">
        <v>227</v>
      </c>
      <c r="B95" s="56"/>
      <c r="C95" s="56"/>
      <c r="D95" s="56"/>
      <c r="E95" s="56"/>
      <c r="F95" s="56"/>
      <c r="G95" s="56"/>
      <c r="H95" s="42">
        <v>391067.18</v>
      </c>
      <c r="I95" s="43"/>
      <c r="J95" s="43"/>
      <c r="K95" s="43"/>
      <c r="L95" s="43"/>
      <c r="M95" s="43"/>
    </row>
    <row r="96" spans="1:13">
      <c r="A96" s="55" t="s">
        <v>228</v>
      </c>
      <c r="B96" s="56"/>
      <c r="C96" s="56"/>
      <c r="D96" s="56"/>
      <c r="E96" s="56"/>
      <c r="F96" s="56"/>
      <c r="G96" s="56"/>
      <c r="H96" s="42">
        <v>217016.79</v>
      </c>
      <c r="I96" s="43"/>
      <c r="J96" s="43"/>
      <c r="K96" s="43"/>
      <c r="L96" s="43"/>
      <c r="M96" s="43"/>
    </row>
    <row r="97" spans="1:13">
      <c r="A97" s="55" t="s">
        <v>229</v>
      </c>
      <c r="B97" s="56"/>
      <c r="C97" s="56"/>
      <c r="D97" s="56"/>
      <c r="E97" s="56"/>
      <c r="F97" s="56"/>
      <c r="G97" s="56"/>
      <c r="H97" s="42">
        <v>46409.23</v>
      </c>
      <c r="I97" s="43"/>
      <c r="J97" s="43"/>
      <c r="K97" s="43"/>
      <c r="L97" s="43"/>
      <c r="M97" s="43"/>
    </row>
    <row r="98" spans="1:13">
      <c r="A98" s="57" t="s">
        <v>230</v>
      </c>
      <c r="B98" s="56"/>
      <c r="C98" s="56"/>
      <c r="D98" s="56"/>
      <c r="E98" s="56"/>
      <c r="F98" s="56"/>
      <c r="G98" s="56"/>
      <c r="H98" s="44">
        <v>2366870.69</v>
      </c>
      <c r="I98" s="43"/>
      <c r="J98" s="43"/>
      <c r="K98" s="43"/>
      <c r="L98" s="43"/>
      <c r="M98" s="43"/>
    </row>
    <row r="99" spans="1:13">
      <c r="A99" s="55" t="s">
        <v>238</v>
      </c>
      <c r="B99" s="56"/>
      <c r="C99" s="56"/>
      <c r="D99" s="56"/>
      <c r="E99" s="56"/>
      <c r="F99" s="56"/>
      <c r="G99" s="56"/>
      <c r="H99" s="51">
        <f>H98*20/100</f>
        <v>473374.13799999998</v>
      </c>
      <c r="I99" s="43"/>
      <c r="J99" s="43"/>
      <c r="K99" s="43"/>
      <c r="L99" s="43"/>
      <c r="M99" s="43"/>
    </row>
    <row r="100" spans="1:13">
      <c r="A100" s="57" t="s">
        <v>231</v>
      </c>
      <c r="B100" s="56"/>
      <c r="C100" s="56"/>
      <c r="D100" s="56"/>
      <c r="E100" s="56"/>
      <c r="F100" s="56"/>
      <c r="G100" s="56"/>
      <c r="H100" s="72">
        <f>H98+H99</f>
        <v>2840244.8279999997</v>
      </c>
      <c r="I100" s="43"/>
      <c r="J100" s="43"/>
      <c r="K100" s="43"/>
      <c r="L100" s="43"/>
      <c r="M100" s="44">
        <v>948.36</v>
      </c>
    </row>
    <row r="105" spans="1:13">
      <c r="A105" s="52" t="s">
        <v>236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1:13">
      <c r="A106" s="54" t="s">
        <v>232</v>
      </c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8" spans="1:13">
      <c r="A108" s="52" t="s">
        <v>233</v>
      </c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1:13">
      <c r="A109" s="54" t="s">
        <v>232</v>
      </c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</sheetData>
  <mergeCells count="50">
    <mergeCell ref="A6:K6"/>
    <mergeCell ref="B12:K12"/>
    <mergeCell ref="B15:M15"/>
    <mergeCell ref="D16:E16"/>
    <mergeCell ref="D19:E19"/>
    <mergeCell ref="D20:E20"/>
    <mergeCell ref="D21:E21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33:G33"/>
    <mergeCell ref="A34:M34"/>
    <mergeCell ref="A46:G46"/>
    <mergeCell ref="A47:M47"/>
    <mergeCell ref="A62:G62"/>
    <mergeCell ref="A63:M63"/>
    <mergeCell ref="A82:G82"/>
    <mergeCell ref="A83:M83"/>
    <mergeCell ref="A84:G84"/>
    <mergeCell ref="A85:G85"/>
    <mergeCell ref="A86:G86"/>
    <mergeCell ref="A87:G87"/>
    <mergeCell ref="A88:G88"/>
    <mergeCell ref="A89:G89"/>
    <mergeCell ref="A90:G90"/>
    <mergeCell ref="A91:G91"/>
    <mergeCell ref="A92:G92"/>
    <mergeCell ref="A93:G93"/>
    <mergeCell ref="A94:G94"/>
    <mergeCell ref="A95:G95"/>
    <mergeCell ref="A105:M105"/>
    <mergeCell ref="A106:M106"/>
    <mergeCell ref="A108:M108"/>
    <mergeCell ref="A109:M109"/>
    <mergeCell ref="A96:G96"/>
    <mergeCell ref="A97:G97"/>
    <mergeCell ref="A98:G98"/>
    <mergeCell ref="A99:G99"/>
    <mergeCell ref="A100:G100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2021-10-10T20:21:01Z</dcterms:modified>
</cp:coreProperties>
</file>