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0" windowHeight="13170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J17" i="2"/>
  <c r="I17"/>
  <c r="H17"/>
  <c r="G17"/>
</calcChain>
</file>

<file path=xl/sharedStrings.xml><?xml version="1.0" encoding="utf-8"?>
<sst xmlns="http://schemas.openxmlformats.org/spreadsheetml/2006/main" count="313" uniqueCount="259">
  <si>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</si>
  <si>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</si>
  <si>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</si>
  <si>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</si>
  <si>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</si>
  <si>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</si>
  <si>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</si>
  <si>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</si>
  <si>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</si>
  <si>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</si>
  <si>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</si>
  <si>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</si>
  <si>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</si>
  <si>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</si>
  <si>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</si>
  <si>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</si>
  <si>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</si>
  <si>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</si>
  <si>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</si>
  <si>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</si>
  <si>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</si>
  <si>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</si>
  <si>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</si>
  <si>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r>
      <t xml:space="preserve">ЛОКАЛЬНЫЙ СМЕТНЫЙ РАСЧЕТ № </t>
    </r>
    <r>
      <rPr>
        <sz val="12"/>
        <rFont val="Arial"/>
        <family val="2"/>
        <charset val="204"/>
      </rPr>
      <t>И21-Зап. выкл.</t>
    </r>
  </si>
  <si>
    <t>Замена в ячейках КСО масляных выключателей на вакуумные выключатели BB-TEL</t>
  </si>
  <si>
    <t>___________________________309,881</t>
  </si>
  <si>
    <t>тыс. руб.</t>
  </si>
  <si>
    <t>___________________________21,502</t>
  </si>
  <si>
    <t>Составлен(а) в базисных ценах 2001 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</si>
  <si>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</si>
  <si>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</si>
  <si>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_______________________________________________________________________________________________948,36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</si>
  <si>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</si>
  <si>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</si>
  <si>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_______________________________________________________________________________________________11,24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</si>
  <si>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</si>
  <si>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</si>
  <si>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_______________________________________________________________________________________________225,003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</si>
  <si>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</si>
  <si>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_______________________________________________________________________________________________28,167</t>
  </si>
  <si>
    <t>Раздел 1. Демонтажные работы</t>
  </si>
  <si>
    <t>1</t>
  </si>
  <si>
    <r>
      <t>ТЕРр67-3-1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</si>
  <si>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Демонтаж кабеля
(100 м)</t>
    </r>
    <r>
      <rPr>
        <i/>
        <sz val="7"/>
        <rFont val="Arial"/>
        <family val="2"/>
        <charset val="204"/>
      </rPr>
      <t xml:space="preserve">
НР (138,61 руб.): 94% от ФОТ
СП (95,85 руб.): 65% от ФОТ</t>
    </r>
  </si>
  <si>
    <t>147,64
147,2</t>
  </si>
  <si>
    <t>0,44
0,26</t>
  </si>
  <si>
    <t>2</t>
  </si>
  <si>
    <r>
      <t>ТЕРм08-01-072-01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</si>
  <si>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Демонтаж.Шина ответвительная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НР (58,82 руб.): 105% от ФОТ
СП (36,41 руб.): 65% от ФОТ</t>
    </r>
  </si>
  <si>
    <t>433,37
331,03</t>
  </si>
  <si>
    <t>102,34
42,41</t>
  </si>
  <si>
    <t>15,35
6,36</t>
  </si>
  <si>
    <t>3</t>
  </si>
  <si>
    <r>
      <t>ТЕРм08-01-059-01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</si>
  <si>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 Выключатель масляный: ВМПП, ВК или ВКЭ с приводом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НР (260,24 руб.): 105% от ФОТ
СП (161,1 руб.): 65% от ФОТ</t>
    </r>
  </si>
  <si>
    <t>88,42
44,91</t>
  </si>
  <si>
    <t>43,51
4,66</t>
  </si>
  <si>
    <t>217,55
23,30</t>
  </si>
  <si>
    <t>Итого по разделу 1 Демонтажные работы</t>
  </si>
  <si>
    <t>Раздел 2. Монтажные работы</t>
  </si>
  <si>
    <t>4</t>
  </si>
  <si>
    <r>
      <t>ТЕРм08-01-087-03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</si>
  <si>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Металлические конструкции (Комплект монтажный)
(1 т)</t>
    </r>
    <r>
      <rPr>
        <i/>
        <sz val="7"/>
        <rFont val="Arial"/>
        <family val="2"/>
        <charset val="204"/>
      </rPr>
      <t xml:space="preserve">
(Транспортные расходы МАТ=1,05)
НР (191,72 руб.): 105% от ФОТ
СП (118,68 руб.): 65% от ФОТ</t>
    </r>
  </si>
  <si>
    <t>19555,11
1171,23</t>
  </si>
  <si>
    <t>654,46
46,04</t>
  </si>
  <si>
    <t>98,17
6,91</t>
  </si>
  <si>
    <t>5</t>
  </si>
  <si>
    <r>
      <t>ТССЦ-201-0843</t>
    </r>
    <r>
      <rPr>
        <i/>
        <sz val="7"/>
        <rFont val="Arial"/>
        <family val="2"/>
        <charset val="204"/>
      </rPr>
      <t xml:space="preserve">
Приказ Минстроя России от 28.02.2017 №497/пр</t>
    </r>
  </si>
  <si>
    <t>Конструкции стальные индивидуальные: решетчатые сварные массой до 0,1 т
(т)</t>
  </si>
  <si>
    <r>
      <t>-0,15</t>
    </r>
    <r>
      <rPr>
        <i/>
        <sz val="7"/>
        <rFont val="Arial"/>
        <family val="2"/>
        <charset val="204"/>
      </rPr>
      <t xml:space="preserve">
</t>
    </r>
  </si>
  <si>
    <t>6</t>
  </si>
  <si>
    <r>
      <t>Выключатель масляный: ВМПП, ВК или ВКЭ с приводом (BB/TEL)
(1 шт.)</t>
    </r>
    <r>
      <rPr>
        <i/>
        <sz val="7"/>
        <rFont val="Arial"/>
        <family val="2"/>
        <charset val="204"/>
      </rPr>
      <t xml:space="preserve">
(Транспортные расходы МАТ=1,05)
НР (867,41 руб.): 105% от ФОТ
СП (536,97 руб.): 65% от ФОТ</t>
    </r>
  </si>
  <si>
    <t>343,11
149,7</t>
  </si>
  <si>
    <t>145,03
15,52</t>
  </si>
  <si>
    <t>725,15
77,60</t>
  </si>
  <si>
    <t>7</t>
  </si>
  <si>
    <r>
      <t>Шина ответвительная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(Транспортные расходы МАТ=1,05)
НР (196,06 руб.): 105% от ФОТ
СП (121,37 руб.): 65% от ФОТ</t>
    </r>
  </si>
  <si>
    <t>1540,58
1103,44</t>
  </si>
  <si>
    <t>341,13
141,36</t>
  </si>
  <si>
    <t>51,17
21,20</t>
  </si>
  <si>
    <t>8</t>
  </si>
  <si>
    <r>
      <t>ТЕРм08-01-102-01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</si>
  <si>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Шкаф управления и регулирования (TER -CM-16)
(1 шкаф)</t>
    </r>
    <r>
      <rPr>
        <i/>
        <sz val="7"/>
        <rFont val="Arial"/>
        <family val="2"/>
        <charset val="204"/>
      </rPr>
      <t xml:space="preserve">
(Транспортные расходы МАТ=1,05)
НР (1554,47 руб.): 105% от ФОТ
СП (962,29 руб.): 65% от ФОТ</t>
    </r>
  </si>
  <si>
    <t>628,31
274,92</t>
  </si>
  <si>
    <t>226,9
21,17</t>
  </si>
  <si>
    <t>1134,5
105,85</t>
  </si>
  <si>
    <t>9</t>
  </si>
  <si>
    <r>
      <t>ТЕРм08-02-405-01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</si>
  <si>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Провод по установленным стальным конструкциям и панелям, сечение: до 16 мм2
(100 м)</t>
    </r>
    <r>
      <rPr>
        <i/>
        <sz val="7"/>
        <rFont val="Arial"/>
        <family val="2"/>
        <charset val="204"/>
      </rPr>
      <t xml:space="preserve">
(Транспортные расходы МАТ=1,05)
НР (2087,44 руб.): 105% от ФОТ
СП (1292,23 руб.): 65% от ФОТ</t>
    </r>
  </si>
  <si>
    <r>
      <t>3,5</t>
    </r>
    <r>
      <rPr>
        <i/>
        <sz val="7"/>
        <rFont val="Arial"/>
        <family val="2"/>
        <charset val="204"/>
      </rPr>
      <t xml:space="preserve">
350 / 100</t>
    </r>
  </si>
  <si>
    <t>780,86
563,78</t>
  </si>
  <si>
    <t>109,92
4,23</t>
  </si>
  <si>
    <t>384,72
14,81</t>
  </si>
  <si>
    <t>10</t>
  </si>
  <si>
    <r>
      <t>ТЕРм08-03-526-01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</si>
  <si>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Автомат одно-, двух-, трехполюсный, устанавливаемый на конструкции: на стене или колонне, на ток до 25 А
(1 шт.)</t>
    </r>
    <r>
      <rPr>
        <i/>
        <sz val="7"/>
        <rFont val="Arial"/>
        <family val="2"/>
        <charset val="204"/>
      </rPr>
      <t xml:space="preserve">
(Транспортные расходы МАТ=1,05)
НР (152,41 руб.): 105% от ФОТ
СП (94,35 руб.): 65% от ФОТ</t>
    </r>
  </si>
  <si>
    <t>68,18
29,03</t>
  </si>
  <si>
    <t>11</t>
  </si>
  <si>
    <r>
      <t>ТЕРм08-01-081-01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</si>
  <si>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 (СКЛ 11Б-КМ-2-220)
(1 шт.)</t>
    </r>
    <r>
      <rPr>
        <i/>
        <sz val="7"/>
        <rFont val="Arial"/>
        <family val="2"/>
        <charset val="204"/>
      </rPr>
      <t xml:space="preserve">
(Транспортные расходы МАТ=1,05)
НР (234,57 руб.): 105% от ФОТ
СП (145,21 руб.): 65% от ФОТ</t>
    </r>
  </si>
  <si>
    <t>34,46
21,28</t>
  </si>
  <si>
    <t>11,34
1,06</t>
  </si>
  <si>
    <t>113,4
10,60</t>
  </si>
  <si>
    <t>12</t>
  </si>
  <si>
    <r>
      <t>ТЕРм08-01-081-02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</si>
  <si>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6 (переключатель кулачковый 4G10-56)
(1 шт.)</t>
    </r>
    <r>
      <rPr>
        <i/>
        <sz val="7"/>
        <rFont val="Arial"/>
        <family val="2"/>
        <charset val="204"/>
      </rPr>
      <t xml:space="preserve">
(Транспортные расходы МАТ=1,05)
НР (117,29 руб.): 105% от ФОТ
СП (72,61 руб.): 65% от ФОТ</t>
    </r>
  </si>
  <si>
    <t>56,7
5,30</t>
  </si>
  <si>
    <t>13</t>
  </si>
  <si>
    <r>
      <t>ТЕРм08-01-082-01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</si>
  <si>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Зажим наборный без кожуха (клемма проходная)
(100 шт.)</t>
    </r>
    <r>
      <rPr>
        <i/>
        <sz val="7"/>
        <rFont val="Arial"/>
        <family val="2"/>
        <charset val="204"/>
      </rPr>
      <t xml:space="preserve">
(Транспортные расходы МАТ=1,05)
НР (3263,12 руб.): 105% от ФОТ
СП (2020,02 руб.): 65% от ФОТ</t>
    </r>
  </si>
  <si>
    <t>1278,86
885,01</t>
  </si>
  <si>
    <t>33,22
2,91</t>
  </si>
  <si>
    <t>116,27
10,19</t>
  </si>
  <si>
    <t>14</t>
  </si>
  <si>
    <r>
      <t>ТССЦ-509-0100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</si>
  <si>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Зажимы наборные
(шт.)</t>
  </si>
  <si>
    <r>
      <t>-357</t>
    </r>
    <r>
      <rPr>
        <i/>
        <sz val="7"/>
        <rFont val="Arial"/>
        <family val="2"/>
        <charset val="204"/>
      </rPr>
      <t xml:space="preserve">
</t>
    </r>
  </si>
  <si>
    <t>Итого по разделу 2 Монтажные работы</t>
  </si>
  <si>
    <t>Раздел 3. Пусконаладочные работы</t>
  </si>
  <si>
    <t>15</t>
  </si>
  <si>
    <t>ТЕРп01-03-001-01</t>
  </si>
  <si>
    <r>
      <t>Выключатель однополюсный напряжением до 1 кВ: с электромагнитным, тепловым или комбинированным расцепителем
(1 шт.)</t>
    </r>
    <r>
      <rPr>
        <i/>
        <sz val="7"/>
        <rFont val="Arial"/>
        <family val="2"/>
        <charset val="204"/>
      </rPr>
      <t xml:space="preserve">
НР 0% от 
СП 0% от </t>
    </r>
  </si>
  <si>
    <t>25
25</t>
  </si>
  <si>
    <t>16</t>
  </si>
  <si>
    <t>ТЕРп01-12-021-01</t>
  </si>
  <si>
    <r>
      <t>Испытание аппарата коммутационного напряжением: до 1 кВ (силовых цепей)
(1 испытание)</t>
    </r>
    <r>
      <rPr>
        <i/>
        <sz val="7"/>
        <rFont val="Arial"/>
        <family val="2"/>
        <charset val="204"/>
      </rPr>
      <t xml:space="preserve">
НР (138,28 руб.): 72% от ФОТ
СП (76,82 руб.): 40% от ФОТ</t>
    </r>
  </si>
  <si>
    <t>38,41
38,41</t>
  </si>
  <si>
    <t>17</t>
  </si>
  <si>
    <t>ТЕРп01-12-020-01</t>
  </si>
  <si>
    <r>
      <t>Испытание сборных и соединительных шин напряжением: до 11 кВ
(1 испытание)</t>
    </r>
    <r>
      <rPr>
        <i/>
        <sz val="7"/>
        <rFont val="Arial"/>
        <family val="2"/>
        <charset val="204"/>
      </rPr>
      <t xml:space="preserve">
НР (588,56 руб.): 72% от ФОТ
СП (326,98 руб.): 40% от ФОТ</t>
    </r>
  </si>
  <si>
    <t>163,49
163,49</t>
  </si>
  <si>
    <t>18</t>
  </si>
  <si>
    <t>ТЕРп01-12-021-02</t>
  </si>
  <si>
    <r>
      <t>Испытание аппарата коммутационного напряжением: до 35 кВ
(1 испытание)</t>
    </r>
    <r>
      <rPr>
        <i/>
        <sz val="7"/>
        <rFont val="Arial"/>
        <family val="2"/>
        <charset val="204"/>
      </rPr>
      <t xml:space="preserve">
НР (241,78 руб.): 72% от ФОТ
СП (134,32 руб.): 40% от ФОТ</t>
    </r>
  </si>
  <si>
    <t>67,16
67,16</t>
  </si>
  <si>
    <t>19</t>
  </si>
  <si>
    <t>ТЕРп01-12-010-02</t>
  </si>
  <si>
    <r>
      <t>Испытание: первичной обмотки трансформатора измерительного
(1 испытание)</t>
    </r>
    <r>
      <rPr>
        <i/>
        <sz val="7"/>
        <rFont val="Arial"/>
        <family val="2"/>
        <charset val="204"/>
      </rPr>
      <t xml:space="preserve">
НР (441,5 руб.): 72% от ФОТ
СП (245,28 руб.): 40% от ФОТ</t>
    </r>
  </si>
  <si>
    <t>61,32
61,32</t>
  </si>
  <si>
    <t>20</t>
  </si>
  <si>
    <t>ТЕРп01-12-010-03</t>
  </si>
  <si>
    <r>
      <t>Испытание: вторичной обмотки трансформатора измерительного
(1 испытание)</t>
    </r>
    <r>
      <rPr>
        <i/>
        <sz val="7"/>
        <rFont val="Arial"/>
        <family val="2"/>
        <charset val="204"/>
      </rPr>
      <t xml:space="preserve">
НР (294,19 руб.): 72% от ФОТ
СП (163,44 руб.): 40% от ФОТ</t>
    </r>
  </si>
  <si>
    <t>40,86
40,86</t>
  </si>
  <si>
    <t>21</t>
  </si>
  <si>
    <t>ТЕРп01-11-011-01</t>
  </si>
  <si>
    <r>
      <t>Проверка наличия цепи между заземлителями и заземленными элементами
(100 точек)</t>
    </r>
    <r>
      <rPr>
        <i/>
        <sz val="7"/>
        <rFont val="Arial"/>
        <family val="2"/>
        <charset val="204"/>
      </rPr>
      <t xml:space="preserve">
НР (58,45 руб.): 72% от ФОТ
СП (32,47 руб.): 40% от ФОТ</t>
    </r>
  </si>
  <si>
    <t>324,71
324,71</t>
  </si>
  <si>
    <t>22</t>
  </si>
  <si>
    <t>ТЕРп01-13-001-02</t>
  </si>
  <si>
    <r>
      <t>Присоединение с количеством взаимосвязанных устройств: до 5 шт.
(1 присоединение)</t>
    </r>
    <r>
      <rPr>
        <i/>
        <sz val="7"/>
        <rFont val="Arial"/>
        <family val="2"/>
        <charset val="204"/>
      </rPr>
      <t xml:space="preserve">
НР (4180,54 руб.): 72% от ФОТ
СП (2322,52 руб.): 40% от ФОТ</t>
    </r>
  </si>
  <si>
    <t>1161,26
1161,26</t>
  </si>
  <si>
    <t>23</t>
  </si>
  <si>
    <t>ТЕРп01-12-029-01</t>
  </si>
  <si>
    <r>
      <t>Испытание цепи вторичной коммутации
(1 испытание)</t>
    </r>
    <r>
      <rPr>
        <i/>
        <sz val="7"/>
        <rFont val="Arial"/>
        <family val="2"/>
        <charset val="204"/>
      </rPr>
      <t xml:space="preserve">
НР (137,48 руб.): 72% от ФОТ
СП (76,38 руб.): 40% от ФОТ</t>
    </r>
  </si>
  <si>
    <t>38,19
38,19</t>
  </si>
  <si>
    <t>24</t>
  </si>
  <si>
    <t>ТЕРп01-02-017-02</t>
  </si>
  <si>
    <r>
      <t>Трансформатор тока измерительный выносной напряжением: до 11 кВ, с твердой изоляцией
(1 шт.)</t>
    </r>
    <r>
      <rPr>
        <i/>
        <sz val="7"/>
        <rFont val="Arial"/>
        <family val="2"/>
        <charset val="204"/>
      </rPr>
      <t xml:space="preserve">
НР (768,67 руб.): 72% от ФОТ
СП (427,04 руб.): 40% от ФОТ</t>
    </r>
  </si>
  <si>
    <t>106,76
106,76</t>
  </si>
  <si>
    <t>25</t>
  </si>
  <si>
    <t>ТЕРп01-06-021-02</t>
  </si>
  <si>
    <r>
      <t>Схема разводки трехпроводной системы с количеством панелей (шкафов, ячеек): за каждую последующую панель (шкаф, ячейку) свыше 2
(1 схема)</t>
    </r>
    <r>
      <rPr>
        <i/>
        <sz val="7"/>
        <rFont val="Arial"/>
        <family val="2"/>
        <charset val="204"/>
      </rPr>
      <t xml:space="preserve">
НР (58,1 руб.): 72% от ФОТ
СП (32,28 руб.): 40% от ФОТ</t>
    </r>
  </si>
  <si>
    <t>16,14
16,14</t>
  </si>
  <si>
    <t>26</t>
  </si>
  <si>
    <t>ТЕРп01-11-021-01</t>
  </si>
  <si>
    <r>
      <t>Измерение переходных сопротивлений постоянному току контактов шин распределительных устройств напряжением: до 10 кВ
(1 измерение)</t>
    </r>
    <r>
      <rPr>
        <i/>
        <sz val="7"/>
        <rFont val="Arial"/>
        <family val="2"/>
        <charset val="204"/>
      </rPr>
      <t xml:space="preserve">
НР (147,96 руб.): 72% от ФОТ
СП (82,2 руб.): 40% от ФОТ</t>
    </r>
  </si>
  <si>
    <t>20,55
20,55</t>
  </si>
  <si>
    <t>27</t>
  </si>
  <si>
    <t>ТЕРп01-12-024-01</t>
  </si>
  <si>
    <r>
      <t>Испытание изолятора опорного: отдельного одноэлементного
(1 испытание)</t>
    </r>
    <r>
      <rPr>
        <i/>
        <sz val="7"/>
        <rFont val="Arial"/>
        <family val="2"/>
        <charset val="204"/>
      </rPr>
      <t xml:space="preserve">
НР (210,71 руб.): 72% от ФОТ
СП (117,06 руб.): 40% от ФОТ</t>
    </r>
  </si>
  <si>
    <t>58,53
58,53</t>
  </si>
  <si>
    <t>28</t>
  </si>
  <si>
    <t>ТЕРп01-03-008-05</t>
  </si>
  <si>
    <r>
      <t>Выключатель: автоматический с электромагнитным дутьем или вакуумный и элегазовый напряжением до 11 кВ
(1 шт.)</t>
    </r>
    <r>
      <rPr>
        <i/>
        <sz val="7"/>
        <rFont val="Arial"/>
        <family val="2"/>
        <charset val="204"/>
      </rPr>
      <t xml:space="preserve">
НР (1858,61 руб.): 72% от ФОТ
СП (1032,56 руб.): 40% от ФОТ</t>
    </r>
  </si>
  <si>
    <t>516,28
516,28</t>
  </si>
  <si>
    <t>Итого по разделу 3 Пусконаладочные работы</t>
  </si>
  <si>
    <t>Раздел 4. Оборудование и материалы</t>
  </si>
  <si>
    <t>29</t>
  </si>
  <si>
    <t>Цена поставщика</t>
  </si>
  <si>
    <r>
      <t>Комплект монтажный выключателя TER_CBmount_ISBM15_LD8-1
(шт)</t>
    </r>
    <r>
      <rPr>
        <i/>
        <sz val="7"/>
        <rFont val="Arial"/>
        <family val="2"/>
        <charset val="204"/>
      </rPr>
      <t xml:space="preserve">
МАТ=17800,00/5,68</t>
    </r>
  </si>
  <si>
    <r>
      <t>3133,8</t>
    </r>
    <r>
      <rPr>
        <i/>
        <sz val="6"/>
        <rFont val="Arial"/>
        <family val="2"/>
        <charset val="204"/>
      </rPr>
      <t xml:space="preserve">
17800,00/5,68</t>
    </r>
  </si>
  <si>
    <t>30</t>
  </si>
  <si>
    <r>
      <t>Коммутационный модульTER- ISM15-LD8(250-1)
(шт)</t>
    </r>
    <r>
      <rPr>
        <i/>
        <sz val="7"/>
        <rFont val="Arial"/>
        <family val="2"/>
        <charset val="204"/>
      </rPr>
      <t xml:space="preserve">
МАТ=139500,00/5,68</t>
    </r>
  </si>
  <si>
    <r>
      <t>24559,86</t>
    </r>
    <r>
      <rPr>
        <i/>
        <sz val="6"/>
        <rFont val="Arial"/>
        <family val="2"/>
        <charset val="204"/>
      </rPr>
      <t xml:space="preserve">
139500,00/5,68</t>
    </r>
  </si>
  <si>
    <t>31</t>
  </si>
  <si>
    <r>
      <t>Модуль управления TER-CM-16-2 (220-4)
(шт)</t>
    </r>
    <r>
      <rPr>
        <i/>
        <sz val="7"/>
        <rFont val="Arial"/>
        <family val="2"/>
        <charset val="204"/>
      </rPr>
      <t xml:space="preserve">
МАТ=34500,00/5,68</t>
    </r>
  </si>
  <si>
    <r>
      <t>6073,94</t>
    </r>
    <r>
      <rPr>
        <i/>
        <sz val="6"/>
        <rFont val="Arial"/>
        <family val="2"/>
        <charset val="204"/>
      </rPr>
      <t xml:space="preserve">
34500,00/5,68</t>
    </r>
  </si>
  <si>
    <t>32</t>
  </si>
  <si>
    <r>
      <t>Комплект монтажный модуля управления TER-CBmount-CM-1(0-0)
(шт)</t>
    </r>
    <r>
      <rPr>
        <i/>
        <sz val="7"/>
        <rFont val="Arial"/>
        <family val="2"/>
        <charset val="204"/>
      </rPr>
      <t xml:space="preserve">
МАТ=6900,00/5,68</t>
    </r>
  </si>
  <si>
    <r>
      <t>1214,79</t>
    </r>
    <r>
      <rPr>
        <i/>
        <sz val="6"/>
        <rFont val="Arial"/>
        <family val="2"/>
        <charset val="204"/>
      </rPr>
      <t xml:space="preserve">
6900,00/5,68</t>
    </r>
  </si>
  <si>
    <t>33</t>
  </si>
  <si>
    <r>
      <t>Комплект панели переключателей TER_ CBkit_ASboard_28
(шт)</t>
    </r>
    <r>
      <rPr>
        <i/>
        <sz val="7"/>
        <rFont val="Arial"/>
        <family val="2"/>
        <charset val="204"/>
      </rPr>
      <t xml:space="preserve">
МАТ=2500,00/5,68</t>
    </r>
  </si>
  <si>
    <r>
      <t>440,14</t>
    </r>
    <r>
      <rPr>
        <i/>
        <sz val="6"/>
        <rFont val="Arial"/>
        <family val="2"/>
        <charset val="204"/>
      </rPr>
      <t xml:space="preserve">
2500,00/5,68</t>
    </r>
  </si>
  <si>
    <t>34</t>
  </si>
  <si>
    <r>
      <t>Комплект индикатора положения TER_CBkit_Posind_5
(шт)</t>
    </r>
    <r>
      <rPr>
        <i/>
        <sz val="7"/>
        <rFont val="Arial"/>
        <family val="2"/>
        <charset val="204"/>
      </rPr>
      <t xml:space="preserve">
МАТ=1600,00/5,68</t>
    </r>
  </si>
  <si>
    <r>
      <t>281,69</t>
    </r>
    <r>
      <rPr>
        <i/>
        <sz val="6"/>
        <rFont val="Arial"/>
        <family val="2"/>
        <charset val="204"/>
      </rPr>
      <t xml:space="preserve">
1600,00/5,68</t>
    </r>
  </si>
  <si>
    <t>35</t>
  </si>
  <si>
    <r>
      <t>Комплект блокировки TER_CBkit_Interiock_1(1.5)
(шт)</t>
    </r>
    <r>
      <rPr>
        <i/>
        <sz val="7"/>
        <rFont val="Arial"/>
        <family val="2"/>
        <charset val="204"/>
      </rPr>
      <t xml:space="preserve">
МАТ=2700,00/5,68</t>
    </r>
  </si>
  <si>
    <r>
      <t>475,35</t>
    </r>
    <r>
      <rPr>
        <i/>
        <sz val="6"/>
        <rFont val="Arial"/>
        <family val="2"/>
        <charset val="204"/>
      </rPr>
      <t xml:space="preserve">
2700,00/5,68</t>
    </r>
  </si>
  <si>
    <t>36</t>
  </si>
  <si>
    <r>
      <t>Комплект установки пульта управления TER_CBkit_COcontrol_1
(шт)</t>
    </r>
    <r>
      <rPr>
        <i/>
        <sz val="7"/>
        <rFont val="Arial"/>
        <family val="2"/>
        <charset val="204"/>
      </rPr>
      <t xml:space="preserve">
МАТ=1600,00/5,68</t>
    </r>
  </si>
  <si>
    <t>37</t>
  </si>
  <si>
    <r>
      <t>Разъем вспомогательных цепей TER_StandComp_AuxCon_XLR-AC(5-F)
(шт)</t>
    </r>
    <r>
      <rPr>
        <i/>
        <sz val="7"/>
        <rFont val="Arial"/>
        <family val="2"/>
        <charset val="204"/>
      </rPr>
      <t xml:space="preserve">
МАТ=600,00/5,68</t>
    </r>
  </si>
  <si>
    <r>
      <t>105,63</t>
    </r>
    <r>
      <rPr>
        <i/>
        <sz val="6"/>
        <rFont val="Arial"/>
        <family val="2"/>
        <charset val="204"/>
      </rPr>
      <t xml:space="preserve">
600,00/5,68</t>
    </r>
  </si>
  <si>
    <t>38</t>
  </si>
  <si>
    <r>
      <t>Светосигнальная арматура СКЛ 11Б-ЛМ-2-220 зеленая
(шт)</t>
    </r>
    <r>
      <rPr>
        <i/>
        <sz val="7"/>
        <rFont val="Arial"/>
        <family val="2"/>
        <charset val="204"/>
      </rPr>
      <t xml:space="preserve">
МАТ=110,00/5,68</t>
    </r>
  </si>
  <si>
    <r>
      <t>19,37</t>
    </r>
    <r>
      <rPr>
        <i/>
        <sz val="6"/>
        <rFont val="Arial"/>
        <family val="2"/>
        <charset val="204"/>
      </rPr>
      <t xml:space="preserve">
110,00/5,68</t>
    </r>
  </si>
  <si>
    <t>39</t>
  </si>
  <si>
    <r>
      <t>Светосигнальная арматура СКЛ 11Б-ЛМ-2-220 красная
(шт)</t>
    </r>
    <r>
      <rPr>
        <i/>
        <sz val="7"/>
        <rFont val="Arial"/>
        <family val="2"/>
        <charset val="204"/>
      </rPr>
      <t xml:space="preserve">
МАТ=110,00/5,68</t>
    </r>
  </si>
  <si>
    <t>40</t>
  </si>
  <si>
    <r>
      <t>Выключатель АП50Б-2МТ-6,3А-3,5ln-400AC/220DC-2П-IP54 КЭАЗ для защиты вторичных цепей
(шт)</t>
    </r>
    <r>
      <rPr>
        <i/>
        <sz val="7"/>
        <rFont val="Arial"/>
        <family val="2"/>
        <charset val="204"/>
      </rPr>
      <t xml:space="preserve">
МАТ=1150,00/5,68</t>
    </r>
  </si>
  <si>
    <r>
      <t>202,46</t>
    </r>
    <r>
      <rPr>
        <i/>
        <sz val="6"/>
        <rFont val="Arial"/>
        <family val="2"/>
        <charset val="204"/>
      </rPr>
      <t xml:space="preserve">
1150,00/5,68</t>
    </r>
  </si>
  <si>
    <t>41</t>
  </si>
  <si>
    <r>
      <t>Переключатель кулачковый 4G10-56-U-R014
(шт)</t>
    </r>
    <r>
      <rPr>
        <i/>
        <sz val="7"/>
        <rFont val="Arial"/>
        <family val="2"/>
        <charset val="204"/>
      </rPr>
      <t xml:space="preserve">
МАТ=1600,00/5,68</t>
    </r>
  </si>
  <si>
    <t>42</t>
  </si>
  <si>
    <r>
      <t>Клемма проходная серая UT35 3044225 Phoenix Contact
(шт)</t>
    </r>
    <r>
      <rPr>
        <i/>
        <sz val="7"/>
        <rFont val="Arial"/>
        <family val="2"/>
        <charset val="204"/>
      </rPr>
      <t xml:space="preserve">
МАТ=216,00/5,68</t>
    </r>
  </si>
  <si>
    <r>
      <t>38,03</t>
    </r>
    <r>
      <rPr>
        <i/>
        <sz val="6"/>
        <rFont val="Arial"/>
        <family val="2"/>
        <charset val="204"/>
      </rPr>
      <t xml:space="preserve">
216,00/5,68</t>
    </r>
  </si>
  <si>
    <t>43</t>
  </si>
  <si>
    <r>
      <t>Клемма проходная серая UT2,5 3044076 Phoenix Contact
(шт)</t>
    </r>
    <r>
      <rPr>
        <i/>
        <sz val="7"/>
        <rFont val="Arial"/>
        <family val="2"/>
        <charset val="204"/>
      </rPr>
      <t xml:space="preserve">
МАТ=26,00/5,68</t>
    </r>
  </si>
  <si>
    <r>
      <t>4,58</t>
    </r>
    <r>
      <rPr>
        <i/>
        <sz val="6"/>
        <rFont val="Arial"/>
        <family val="2"/>
        <charset val="204"/>
      </rPr>
      <t xml:space="preserve">
26,00/5,68</t>
    </r>
  </si>
  <si>
    <t>44</t>
  </si>
  <si>
    <r>
      <t>Стопор концевой серый E/UK 1201442 Phoenix Contact
(шт)</t>
    </r>
    <r>
      <rPr>
        <i/>
        <sz val="7"/>
        <rFont val="Arial"/>
        <family val="2"/>
        <charset val="204"/>
      </rPr>
      <t xml:space="preserve">
МАТ=50,00/5,68</t>
    </r>
  </si>
  <si>
    <r>
      <t>8,8</t>
    </r>
    <r>
      <rPr>
        <i/>
        <sz val="6"/>
        <rFont val="Arial"/>
        <family val="2"/>
        <charset val="204"/>
      </rPr>
      <t xml:space="preserve">
50,00/5,68</t>
    </r>
  </si>
  <si>
    <t>45</t>
  </si>
  <si>
    <r>
      <t>Провод монтажный ПуГВ (ПВ3) 2,5 мм2
(м)</t>
    </r>
    <r>
      <rPr>
        <i/>
        <sz val="7"/>
        <rFont val="Arial"/>
        <family val="2"/>
        <charset val="204"/>
      </rPr>
      <t xml:space="preserve">
МАТ=36,00/5,68/1,2</t>
    </r>
  </si>
  <si>
    <r>
      <t>5,28</t>
    </r>
    <r>
      <rPr>
        <i/>
        <sz val="6"/>
        <rFont val="Arial"/>
        <family val="2"/>
        <charset val="204"/>
      </rPr>
      <t xml:space="preserve">
36,00/5,68/1,2</t>
    </r>
  </si>
  <si>
    <t>46</t>
  </si>
  <si>
    <r>
      <t>Реле указательное РУ-21 УХЛ40,016А
(шт)</t>
    </r>
    <r>
      <rPr>
        <i/>
        <sz val="7"/>
        <rFont val="Arial"/>
        <family val="2"/>
        <charset val="204"/>
      </rPr>
      <t xml:space="preserve">
МАТ=1300,00/5,68</t>
    </r>
  </si>
  <si>
    <r>
      <t>228,87</t>
    </r>
    <r>
      <rPr>
        <i/>
        <sz val="6"/>
        <rFont val="Arial"/>
        <family val="2"/>
        <charset val="204"/>
      </rPr>
      <t xml:space="preserve">
1300,00/5,68</t>
    </r>
  </si>
  <si>
    <t>Итого по разделу 4 Оборудование и материалы</t>
  </si>
  <si>
    <t>ИТОГИ ПО СМЕТЕ:</t>
  </si>
  <si>
    <t>Итого прямые затраты по смете в базисных ценах</t>
  </si>
  <si>
    <t>2920,82
282,38</t>
  </si>
  <si>
    <t>Накладные расходы</t>
  </si>
  <si>
    <t>Сметная прибыль</t>
  </si>
  <si>
    <t>Итоги по смете: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</si>
  <si>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</si>
  <si>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</si>
  <si>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</si>
  <si>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</si>
  <si>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</si>
  <si>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</si>
  <si>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</si>
  <si>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</si>
  <si>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</si>
  <si>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253170,39</t>
  </si>
  <si>
    <t xml:space="preserve">  Итого с непредвиденными</t>
  </si>
  <si>
    <t xml:space="preserve">  НДС 20% от 258233,8</t>
  </si>
  <si>
    <t xml:space="preserve">  ВСЕГО по смете</t>
  </si>
  <si>
    <t>(должность, подпись, расшифровка)</t>
  </si>
  <si>
    <t>Проверил: ___________________________</t>
  </si>
  <si>
    <t>" _____ " ________________ 2021 г.</t>
  </si>
  <si>
    <t>"______ " _______________2021 г.</t>
  </si>
  <si>
    <t>Составил: ___________________________Инженер ООС УКС Воробьева И.В.</t>
  </si>
  <si>
    <t>5шт.</t>
  </si>
  <si>
    <t>3шт.</t>
  </si>
  <si>
    <t>4шт.</t>
  </si>
  <si>
    <t>6шт.</t>
  </si>
  <si>
    <t>11шт.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</si>
</sst>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2" fillId="0" borderId="2" xfId="0" quotePrefix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09"/>
  <sheetViews>
    <sheetView showGridLines="0" tabSelected="1" topLeftCell="A13" zoomScaleSheetLayoutView="75" workbookViewId="0">
      <selection activeCell="G17" sqref="G17"/>
    </sheetView>
  </sheetViews>
  <sheetFormatPr defaultColWidth="9.140625"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20</v>
      </c>
      <c r="J4" s="8" t="s">
        <v>21</v>
      </c>
      <c r="N4" s="7"/>
      <c r="O4" s="7"/>
      <c r="P4" s="7"/>
      <c r="Q4" s="7"/>
    </row>
    <row r="5" spans="1:17" outlineLevel="1">
      <c r="A5" s="9" t="s">
        <v>251</v>
      </c>
      <c r="J5" s="9" t="s">
        <v>252</v>
      </c>
      <c r="N5" s="7"/>
      <c r="O5" s="7"/>
      <c r="P5" s="7"/>
      <c r="Q5" s="7"/>
    </row>
    <row r="6" spans="1:17">
      <c r="A6" s="48"/>
      <c r="B6" s="49"/>
      <c r="C6" s="49"/>
      <c r="D6" s="49"/>
      <c r="E6" s="49"/>
      <c r="F6" s="49"/>
      <c r="G6" s="49"/>
      <c r="H6" s="49"/>
      <c r="I6" s="49"/>
      <c r="J6" s="49"/>
      <c r="K6" s="49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3" t="s">
        <v>24</v>
      </c>
      <c r="C12" s="49"/>
      <c r="D12" s="49"/>
      <c r="E12" s="49"/>
      <c r="F12" s="49"/>
      <c r="G12" s="49"/>
      <c r="H12" s="49"/>
      <c r="I12" s="49"/>
      <c r="J12" s="49"/>
      <c r="K12" s="49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4" t="s">
        <v>18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7"/>
      <c r="O15" s="7"/>
      <c r="P15" s="7"/>
      <c r="Q15" s="7"/>
    </row>
    <row r="16" spans="1:17">
      <c r="A16" s="17"/>
      <c r="B16" s="46"/>
      <c r="C16" s="47"/>
      <c r="D16" s="47"/>
      <c r="E16" s="68" t="s">
        <v>254</v>
      </c>
      <c r="F16" s="47"/>
      <c r="G16" s="68" t="s">
        <v>255</v>
      </c>
      <c r="H16" s="68" t="s">
        <v>256</v>
      </c>
      <c r="I16" s="68" t="s">
        <v>257</v>
      </c>
      <c r="J16" s="68" t="s">
        <v>258</v>
      </c>
      <c r="K16" s="47"/>
      <c r="L16" s="47"/>
      <c r="M16" s="47"/>
      <c r="N16" s="7"/>
      <c r="O16" s="7"/>
      <c r="P16" s="7"/>
      <c r="Q16" s="7"/>
    </row>
    <row r="17" spans="1:17">
      <c r="A17" s="17"/>
      <c r="B17" s="31" t="s">
        <v>35</v>
      </c>
      <c r="C17" s="32"/>
      <c r="D17" s="66" t="s">
        <v>25</v>
      </c>
      <c r="E17" s="67"/>
      <c r="F17" s="31" t="s">
        <v>26</v>
      </c>
      <c r="G17" s="69">
        <f>H101/5*3/1000</f>
        <v>185.928336</v>
      </c>
      <c r="H17" s="70">
        <f>H101/5*4/1000</f>
        <v>247.904448</v>
      </c>
      <c r="I17" s="71">
        <f>H101/5*6/1000</f>
        <v>371.856672</v>
      </c>
      <c r="J17" s="70">
        <f>H101/5*11/1000</f>
        <v>681.73723199999995</v>
      </c>
      <c r="N17" s="7"/>
      <c r="O17" s="7"/>
      <c r="P17" s="7"/>
      <c r="Q17" s="7"/>
    </row>
    <row r="18" spans="1:17" outlineLevel="1">
      <c r="A18" s="17"/>
      <c r="B18" s="31" t="s">
        <v>38</v>
      </c>
      <c r="C18" s="32"/>
      <c r="D18" s="59" t="s">
        <v>39</v>
      </c>
      <c r="E18" s="58"/>
      <c r="F18" s="31" t="s">
        <v>26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36</v>
      </c>
      <c r="C19" s="32"/>
      <c r="D19" s="59" t="s">
        <v>37</v>
      </c>
      <c r="E19" s="58"/>
      <c r="F19" s="31" t="s">
        <v>26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29</v>
      </c>
      <c r="C20" s="32"/>
      <c r="D20" s="57" t="s">
        <v>27</v>
      </c>
      <c r="E20" s="58"/>
      <c r="F20" s="20" t="s">
        <v>26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30</v>
      </c>
      <c r="C21" s="32"/>
      <c r="D21" s="57" t="s">
        <v>31</v>
      </c>
      <c r="E21" s="58"/>
      <c r="F21" s="20" t="s">
        <v>32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33</v>
      </c>
      <c r="C22" s="32"/>
      <c r="D22" s="57" t="s">
        <v>34</v>
      </c>
      <c r="E22" s="58"/>
      <c r="F22" s="20" t="s">
        <v>32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28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E25" s="6"/>
      <c r="N25" s="7"/>
      <c r="O25" s="7"/>
      <c r="P25" s="7"/>
      <c r="Q25" s="7"/>
    </row>
    <row r="26" spans="1:17" s="21" customFormat="1" ht="22.5" customHeight="1">
      <c r="A26" s="60" t="s">
        <v>4</v>
      </c>
      <c r="B26" s="61" t="s">
        <v>8</v>
      </c>
      <c r="C26" s="60" t="s">
        <v>9</v>
      </c>
      <c r="D26" s="60" t="s">
        <v>10</v>
      </c>
      <c r="E26" s="60" t="s">
        <v>16</v>
      </c>
      <c r="F26" s="62"/>
      <c r="G26" s="62"/>
      <c r="H26" s="60" t="s">
        <v>17</v>
      </c>
      <c r="I26" s="60"/>
      <c r="J26" s="60"/>
      <c r="K26" s="60"/>
      <c r="L26" s="60" t="s">
        <v>14</v>
      </c>
      <c r="M26" s="60"/>
    </row>
    <row r="27" spans="1:17" s="21" customFormat="1" ht="24" customHeight="1">
      <c r="A27" s="60"/>
      <c r="B27" s="61"/>
      <c r="C27" s="60"/>
      <c r="D27" s="60"/>
      <c r="E27" s="35" t="s">
        <v>11</v>
      </c>
      <c r="F27" s="35" t="s">
        <v>19</v>
      </c>
      <c r="G27" s="60" t="s">
        <v>22</v>
      </c>
      <c r="H27" s="60" t="s">
        <v>5</v>
      </c>
      <c r="I27" s="60" t="s">
        <v>13</v>
      </c>
      <c r="J27" s="35" t="s">
        <v>19</v>
      </c>
      <c r="K27" s="60" t="s">
        <v>22</v>
      </c>
      <c r="L27" s="60"/>
      <c r="M27" s="60"/>
    </row>
    <row r="28" spans="1:17" s="21" customFormat="1" ht="38.25" customHeight="1">
      <c r="A28" s="60"/>
      <c r="B28" s="61"/>
      <c r="C28" s="60"/>
      <c r="D28" s="60"/>
      <c r="E28" s="35" t="s">
        <v>13</v>
      </c>
      <c r="F28" s="35" t="s">
        <v>12</v>
      </c>
      <c r="G28" s="60"/>
      <c r="H28" s="60"/>
      <c r="I28" s="60"/>
      <c r="J28" s="35" t="s">
        <v>12</v>
      </c>
      <c r="K28" s="60"/>
      <c r="L28" s="35" t="s">
        <v>15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149999999999999" customHeight="1">
      <c r="A30" s="54" t="s">
        <v>40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</row>
    <row r="31" spans="1:17" ht="43.5">
      <c r="A31" s="38" t="s">
        <v>41</v>
      </c>
      <c r="B31" s="39" t="s">
        <v>42</v>
      </c>
      <c r="C31" s="40" t="s">
        <v>43</v>
      </c>
      <c r="D31" s="41">
        <v>1</v>
      </c>
      <c r="E31" s="42" t="s">
        <v>44</v>
      </c>
      <c r="F31" s="42" t="s">
        <v>45</v>
      </c>
      <c r="G31" s="43"/>
      <c r="H31" s="43">
        <v>147.63999999999999</v>
      </c>
      <c r="I31" s="43">
        <v>147.19999999999999</v>
      </c>
      <c r="J31" s="42" t="s">
        <v>45</v>
      </c>
      <c r="K31" s="43"/>
      <c r="L31" s="43">
        <v>9.64</v>
      </c>
      <c r="M31" s="43">
        <v>9.64</v>
      </c>
    </row>
    <row r="32" spans="1:17" ht="116.25">
      <c r="A32" s="38" t="s">
        <v>46</v>
      </c>
      <c r="B32" s="39" t="s">
        <v>47</v>
      </c>
      <c r="C32" s="40" t="s">
        <v>48</v>
      </c>
      <c r="D32" s="41">
        <v>0.15</v>
      </c>
      <c r="E32" s="42" t="s">
        <v>49</v>
      </c>
      <c r="F32" s="42" t="s">
        <v>50</v>
      </c>
      <c r="G32" s="43"/>
      <c r="H32" s="43">
        <v>65.010000000000005</v>
      </c>
      <c r="I32" s="43">
        <v>49.66</v>
      </c>
      <c r="J32" s="42" t="s">
        <v>51</v>
      </c>
      <c r="K32" s="43"/>
      <c r="L32" s="43">
        <v>17.579999999999998</v>
      </c>
      <c r="M32" s="43">
        <v>2.64</v>
      </c>
    </row>
    <row r="33" spans="1:13" ht="104.25">
      <c r="A33" s="38" t="s">
        <v>52</v>
      </c>
      <c r="B33" s="39" t="s">
        <v>53</v>
      </c>
      <c r="C33" s="40" t="s">
        <v>54</v>
      </c>
      <c r="D33" s="41">
        <v>5</v>
      </c>
      <c r="E33" s="42" t="s">
        <v>55</v>
      </c>
      <c r="F33" s="42" t="s">
        <v>56</v>
      </c>
      <c r="G33" s="43"/>
      <c r="H33" s="43">
        <v>442.1</v>
      </c>
      <c r="I33" s="43">
        <v>224.55</v>
      </c>
      <c r="J33" s="42" t="s">
        <v>57</v>
      </c>
      <c r="K33" s="43"/>
      <c r="L33" s="43">
        <v>2.3849999999999998</v>
      </c>
      <c r="M33" s="43">
        <v>11.93</v>
      </c>
    </row>
    <row r="34" spans="1:13">
      <c r="A34" s="53" t="s">
        <v>58</v>
      </c>
      <c r="B34" s="52"/>
      <c r="C34" s="52"/>
      <c r="D34" s="52"/>
      <c r="E34" s="52"/>
      <c r="F34" s="52"/>
      <c r="G34" s="52"/>
      <c r="H34" s="44">
        <v>1405.79</v>
      </c>
      <c r="I34" s="43"/>
      <c r="J34" s="43"/>
      <c r="K34" s="43"/>
      <c r="L34" s="43"/>
      <c r="M34" s="44">
        <v>24.21</v>
      </c>
    </row>
    <row r="35" spans="1:13" ht="19.149999999999999" customHeight="1">
      <c r="A35" s="54" t="s">
        <v>59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</row>
    <row r="36" spans="1:13" ht="65.25">
      <c r="A36" s="38" t="s">
        <v>60</v>
      </c>
      <c r="B36" s="39" t="s">
        <v>61</v>
      </c>
      <c r="C36" s="40" t="s">
        <v>62</v>
      </c>
      <c r="D36" s="41">
        <v>0.15</v>
      </c>
      <c r="E36" s="42" t="s">
        <v>63</v>
      </c>
      <c r="F36" s="42" t="s">
        <v>64</v>
      </c>
      <c r="G36" s="42">
        <v>17729.419999999998</v>
      </c>
      <c r="H36" s="43">
        <v>2933.27</v>
      </c>
      <c r="I36" s="43">
        <v>175.68</v>
      </c>
      <c r="J36" s="42" t="s">
        <v>65</v>
      </c>
      <c r="K36" s="43">
        <v>2659.42</v>
      </c>
      <c r="L36" s="43">
        <v>62.2</v>
      </c>
      <c r="M36" s="43">
        <v>9.33</v>
      </c>
    </row>
    <row r="37" spans="1:13" ht="48">
      <c r="A37" s="38" t="s">
        <v>66</v>
      </c>
      <c r="B37" s="39" t="s">
        <v>67</v>
      </c>
      <c r="C37" s="40" t="s">
        <v>68</v>
      </c>
      <c r="D37" s="45" t="s">
        <v>69</v>
      </c>
      <c r="E37" s="42">
        <v>15774.98</v>
      </c>
      <c r="F37" s="43"/>
      <c r="G37" s="42">
        <v>15774.98</v>
      </c>
      <c r="H37" s="43">
        <v>-2366.25</v>
      </c>
      <c r="I37" s="43"/>
      <c r="J37" s="43"/>
      <c r="K37" s="43">
        <v>-2366.25</v>
      </c>
      <c r="L37" s="43"/>
      <c r="M37" s="43"/>
    </row>
    <row r="38" spans="1:13" ht="65.25">
      <c r="A38" s="38" t="s">
        <v>70</v>
      </c>
      <c r="B38" s="39" t="s">
        <v>53</v>
      </c>
      <c r="C38" s="40" t="s">
        <v>71</v>
      </c>
      <c r="D38" s="41">
        <v>5</v>
      </c>
      <c r="E38" s="42" t="s">
        <v>72</v>
      </c>
      <c r="F38" s="42" t="s">
        <v>73</v>
      </c>
      <c r="G38" s="42">
        <v>48.38</v>
      </c>
      <c r="H38" s="43">
        <v>1715.55</v>
      </c>
      <c r="I38" s="43">
        <v>748.5</v>
      </c>
      <c r="J38" s="42" t="s">
        <v>74</v>
      </c>
      <c r="K38" s="43">
        <v>241.9</v>
      </c>
      <c r="L38" s="43">
        <v>7.95</v>
      </c>
      <c r="M38" s="43">
        <v>39.75</v>
      </c>
    </row>
    <row r="39" spans="1:13" ht="77.25">
      <c r="A39" s="38" t="s">
        <v>75</v>
      </c>
      <c r="B39" s="39" t="s">
        <v>47</v>
      </c>
      <c r="C39" s="40" t="s">
        <v>76</v>
      </c>
      <c r="D39" s="41">
        <v>0.15</v>
      </c>
      <c r="E39" s="42" t="s">
        <v>77</v>
      </c>
      <c r="F39" s="42" t="s">
        <v>78</v>
      </c>
      <c r="G39" s="42">
        <v>96.01</v>
      </c>
      <c r="H39" s="43">
        <v>231.09</v>
      </c>
      <c r="I39" s="43">
        <v>165.52</v>
      </c>
      <c r="J39" s="42" t="s">
        <v>79</v>
      </c>
      <c r="K39" s="43">
        <v>14.4</v>
      </c>
      <c r="L39" s="43">
        <v>58.6</v>
      </c>
      <c r="M39" s="43">
        <v>8.7899999999999991</v>
      </c>
    </row>
    <row r="40" spans="1:13" ht="65.25">
      <c r="A40" s="38" t="s">
        <v>80</v>
      </c>
      <c r="B40" s="39" t="s">
        <v>81</v>
      </c>
      <c r="C40" s="40" t="s">
        <v>82</v>
      </c>
      <c r="D40" s="41">
        <v>5</v>
      </c>
      <c r="E40" s="42" t="s">
        <v>83</v>
      </c>
      <c r="F40" s="42" t="s">
        <v>84</v>
      </c>
      <c r="G40" s="42">
        <v>126.49</v>
      </c>
      <c r="H40" s="43">
        <v>3141.55</v>
      </c>
      <c r="I40" s="43">
        <v>1374.6</v>
      </c>
      <c r="J40" s="42" t="s">
        <v>85</v>
      </c>
      <c r="K40" s="43">
        <v>632.45000000000005</v>
      </c>
      <c r="L40" s="43">
        <v>14.6</v>
      </c>
      <c r="M40" s="43">
        <v>73</v>
      </c>
    </row>
    <row r="41" spans="1:13" ht="77.25">
      <c r="A41" s="38" t="s">
        <v>86</v>
      </c>
      <c r="B41" s="39" t="s">
        <v>87</v>
      </c>
      <c r="C41" s="40" t="s">
        <v>88</v>
      </c>
      <c r="D41" s="45" t="s">
        <v>89</v>
      </c>
      <c r="E41" s="42" t="s">
        <v>90</v>
      </c>
      <c r="F41" s="42" t="s">
        <v>91</v>
      </c>
      <c r="G41" s="42">
        <v>107.16</v>
      </c>
      <c r="H41" s="43">
        <v>2733.01</v>
      </c>
      <c r="I41" s="43">
        <v>1973.23</v>
      </c>
      <c r="J41" s="42" t="s">
        <v>92</v>
      </c>
      <c r="K41" s="43">
        <v>375.06</v>
      </c>
      <c r="L41" s="43">
        <v>30.64</v>
      </c>
      <c r="M41" s="43">
        <v>107.24</v>
      </c>
    </row>
    <row r="42" spans="1:13" ht="77.25">
      <c r="A42" s="38" t="s">
        <v>93</v>
      </c>
      <c r="B42" s="39" t="s">
        <v>94</v>
      </c>
      <c r="C42" s="40" t="s">
        <v>95</v>
      </c>
      <c r="D42" s="41">
        <v>5</v>
      </c>
      <c r="E42" s="42" t="s">
        <v>96</v>
      </c>
      <c r="F42" s="42">
        <v>1.48</v>
      </c>
      <c r="G42" s="42">
        <v>37.67</v>
      </c>
      <c r="H42" s="43">
        <v>340.9</v>
      </c>
      <c r="I42" s="43">
        <v>145.15</v>
      </c>
      <c r="J42" s="43">
        <v>7.4</v>
      </c>
      <c r="K42" s="43">
        <v>188.35</v>
      </c>
      <c r="L42" s="43">
        <v>1.56</v>
      </c>
      <c r="M42" s="43">
        <v>7.8</v>
      </c>
    </row>
    <row r="43" spans="1:13" ht="113.25">
      <c r="A43" s="38" t="s">
        <v>97</v>
      </c>
      <c r="B43" s="39" t="s">
        <v>98</v>
      </c>
      <c r="C43" s="40" t="s">
        <v>99</v>
      </c>
      <c r="D43" s="41">
        <v>10</v>
      </c>
      <c r="E43" s="42" t="s">
        <v>100</v>
      </c>
      <c r="F43" s="42" t="s">
        <v>101</v>
      </c>
      <c r="G43" s="42">
        <v>1.84</v>
      </c>
      <c r="H43" s="43">
        <v>344.6</v>
      </c>
      <c r="I43" s="43">
        <v>212.8</v>
      </c>
      <c r="J43" s="42" t="s">
        <v>102</v>
      </c>
      <c r="K43" s="43">
        <v>18.399999999999999</v>
      </c>
      <c r="L43" s="43">
        <v>1.1299999999999999</v>
      </c>
      <c r="M43" s="43">
        <v>11.3</v>
      </c>
    </row>
    <row r="44" spans="1:13" ht="113.25">
      <c r="A44" s="38" t="s">
        <v>103</v>
      </c>
      <c r="B44" s="39" t="s">
        <v>104</v>
      </c>
      <c r="C44" s="40" t="s">
        <v>105</v>
      </c>
      <c r="D44" s="41">
        <v>5</v>
      </c>
      <c r="E44" s="42" t="s">
        <v>100</v>
      </c>
      <c r="F44" s="42" t="s">
        <v>101</v>
      </c>
      <c r="G44" s="42">
        <v>1.84</v>
      </c>
      <c r="H44" s="43">
        <v>172.3</v>
      </c>
      <c r="I44" s="43">
        <v>106.4</v>
      </c>
      <c r="J44" s="42" t="s">
        <v>106</v>
      </c>
      <c r="K44" s="43">
        <v>9.1999999999999993</v>
      </c>
      <c r="L44" s="43">
        <v>1.1299999999999999</v>
      </c>
      <c r="M44" s="43">
        <v>5.65</v>
      </c>
    </row>
    <row r="45" spans="1:13" ht="65.25">
      <c r="A45" s="38" t="s">
        <v>107</v>
      </c>
      <c r="B45" s="39" t="s">
        <v>108</v>
      </c>
      <c r="C45" s="40" t="s">
        <v>109</v>
      </c>
      <c r="D45" s="45" t="s">
        <v>89</v>
      </c>
      <c r="E45" s="42" t="s">
        <v>110</v>
      </c>
      <c r="F45" s="42" t="s">
        <v>111</v>
      </c>
      <c r="G45" s="42">
        <v>360.63</v>
      </c>
      <c r="H45" s="43">
        <v>4476.01</v>
      </c>
      <c r="I45" s="43">
        <v>3097.54</v>
      </c>
      <c r="J45" s="42" t="s">
        <v>112</v>
      </c>
      <c r="K45" s="43">
        <v>1262.2</v>
      </c>
      <c r="L45" s="43">
        <v>47</v>
      </c>
      <c r="M45" s="43">
        <v>164.5</v>
      </c>
    </row>
    <row r="46" spans="1:13" ht="41.25">
      <c r="A46" s="38" t="s">
        <v>113</v>
      </c>
      <c r="B46" s="39" t="s">
        <v>114</v>
      </c>
      <c r="C46" s="40" t="s">
        <v>115</v>
      </c>
      <c r="D46" s="45" t="s">
        <v>116</v>
      </c>
      <c r="E46" s="42">
        <v>2.77</v>
      </c>
      <c r="F46" s="43"/>
      <c r="G46" s="42">
        <v>2.77</v>
      </c>
      <c r="H46" s="43">
        <v>-988.89</v>
      </c>
      <c r="I46" s="43"/>
      <c r="J46" s="43"/>
      <c r="K46" s="43">
        <v>-988.89</v>
      </c>
      <c r="L46" s="43"/>
      <c r="M46" s="43"/>
    </row>
    <row r="47" spans="1:13">
      <c r="A47" s="53" t="s">
        <v>117</v>
      </c>
      <c r="B47" s="52"/>
      <c r="C47" s="52"/>
      <c r="D47" s="52"/>
      <c r="E47" s="52"/>
      <c r="F47" s="52"/>
      <c r="G47" s="52"/>
      <c r="H47" s="44">
        <v>26761.33</v>
      </c>
      <c r="I47" s="43"/>
      <c r="J47" s="43"/>
      <c r="K47" s="43"/>
      <c r="L47" s="43"/>
      <c r="M47" s="44">
        <v>427.36</v>
      </c>
    </row>
    <row r="48" spans="1:13" ht="19.149999999999999" customHeight="1">
      <c r="A48" s="54" t="s">
        <v>118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</row>
    <row r="49" spans="1:13" ht="79.5">
      <c r="A49" s="38" t="s">
        <v>119</v>
      </c>
      <c r="B49" s="39" t="s">
        <v>120</v>
      </c>
      <c r="C49" s="40" t="s">
        <v>121</v>
      </c>
      <c r="D49" s="41">
        <v>5</v>
      </c>
      <c r="E49" s="42" t="s">
        <v>122</v>
      </c>
      <c r="F49" s="43"/>
      <c r="G49" s="43"/>
      <c r="H49" s="43">
        <v>125</v>
      </c>
      <c r="I49" s="43">
        <v>125</v>
      </c>
      <c r="J49" s="43"/>
      <c r="K49" s="43"/>
      <c r="L49" s="43">
        <v>1.36</v>
      </c>
      <c r="M49" s="43">
        <v>6.8</v>
      </c>
    </row>
    <row r="50" spans="1:13" ht="55.5">
      <c r="A50" s="38" t="s">
        <v>123</v>
      </c>
      <c r="B50" s="39" t="s">
        <v>124</v>
      </c>
      <c r="C50" s="40" t="s">
        <v>125</v>
      </c>
      <c r="D50" s="41">
        <v>5</v>
      </c>
      <c r="E50" s="42" t="s">
        <v>126</v>
      </c>
      <c r="F50" s="43"/>
      <c r="G50" s="43"/>
      <c r="H50" s="43">
        <v>192.05</v>
      </c>
      <c r="I50" s="43">
        <v>192.05</v>
      </c>
      <c r="J50" s="43"/>
      <c r="K50" s="43"/>
      <c r="L50" s="43">
        <v>1.62</v>
      </c>
      <c r="M50" s="43">
        <v>8.1</v>
      </c>
    </row>
    <row r="51" spans="1:13" ht="55.5">
      <c r="A51" s="38" t="s">
        <v>127</v>
      </c>
      <c r="B51" s="39" t="s">
        <v>128</v>
      </c>
      <c r="C51" s="40" t="s">
        <v>129</v>
      </c>
      <c r="D51" s="41">
        <v>5</v>
      </c>
      <c r="E51" s="42" t="s">
        <v>130</v>
      </c>
      <c r="F51" s="43"/>
      <c r="G51" s="43"/>
      <c r="H51" s="43">
        <v>817.45</v>
      </c>
      <c r="I51" s="43">
        <v>817.45</v>
      </c>
      <c r="J51" s="43"/>
      <c r="K51" s="43"/>
      <c r="L51" s="43">
        <v>7.29</v>
      </c>
      <c r="M51" s="43">
        <v>36.450000000000003</v>
      </c>
    </row>
    <row r="52" spans="1:13" ht="55.5">
      <c r="A52" s="38" t="s">
        <v>131</v>
      </c>
      <c r="B52" s="39" t="s">
        <v>132</v>
      </c>
      <c r="C52" s="40" t="s">
        <v>133</v>
      </c>
      <c r="D52" s="41">
        <v>5</v>
      </c>
      <c r="E52" s="42" t="s">
        <v>134</v>
      </c>
      <c r="F52" s="43"/>
      <c r="G52" s="43"/>
      <c r="H52" s="43">
        <v>335.8</v>
      </c>
      <c r="I52" s="43">
        <v>335.8</v>
      </c>
      <c r="J52" s="43"/>
      <c r="K52" s="43"/>
      <c r="L52" s="43">
        <v>2.83</v>
      </c>
      <c r="M52" s="43">
        <v>14.15</v>
      </c>
    </row>
    <row r="53" spans="1:13" ht="55.5">
      <c r="A53" s="38" t="s">
        <v>135</v>
      </c>
      <c r="B53" s="39" t="s">
        <v>136</v>
      </c>
      <c r="C53" s="40" t="s">
        <v>137</v>
      </c>
      <c r="D53" s="41">
        <v>10</v>
      </c>
      <c r="E53" s="42" t="s">
        <v>138</v>
      </c>
      <c r="F53" s="43"/>
      <c r="G53" s="43"/>
      <c r="H53" s="43">
        <v>613.20000000000005</v>
      </c>
      <c r="I53" s="43">
        <v>613.20000000000005</v>
      </c>
      <c r="J53" s="43"/>
      <c r="K53" s="43"/>
      <c r="L53" s="43">
        <v>2.4300000000000002</v>
      </c>
      <c r="M53" s="43">
        <v>24.3</v>
      </c>
    </row>
    <row r="54" spans="1:13" ht="55.5">
      <c r="A54" s="38" t="s">
        <v>139</v>
      </c>
      <c r="B54" s="39" t="s">
        <v>140</v>
      </c>
      <c r="C54" s="40" t="s">
        <v>141</v>
      </c>
      <c r="D54" s="41">
        <v>10</v>
      </c>
      <c r="E54" s="42" t="s">
        <v>142</v>
      </c>
      <c r="F54" s="43"/>
      <c r="G54" s="43"/>
      <c r="H54" s="43">
        <v>408.6</v>
      </c>
      <c r="I54" s="43">
        <v>408.6</v>
      </c>
      <c r="J54" s="43"/>
      <c r="K54" s="43"/>
      <c r="L54" s="43">
        <v>1.62</v>
      </c>
      <c r="M54" s="43">
        <v>16.2</v>
      </c>
    </row>
    <row r="55" spans="1:13" ht="67.5">
      <c r="A55" s="38" t="s">
        <v>143</v>
      </c>
      <c r="B55" s="39" t="s">
        <v>144</v>
      </c>
      <c r="C55" s="40" t="s">
        <v>145</v>
      </c>
      <c r="D55" s="41">
        <v>0.25</v>
      </c>
      <c r="E55" s="42" t="s">
        <v>146</v>
      </c>
      <c r="F55" s="43"/>
      <c r="G55" s="43"/>
      <c r="H55" s="43">
        <v>81.180000000000007</v>
      </c>
      <c r="I55" s="43">
        <v>81.180000000000007</v>
      </c>
      <c r="J55" s="43"/>
      <c r="K55" s="43"/>
      <c r="L55" s="43">
        <v>12.96</v>
      </c>
      <c r="M55" s="43">
        <v>3.24</v>
      </c>
    </row>
    <row r="56" spans="1:13" ht="55.5">
      <c r="A56" s="38" t="s">
        <v>147</v>
      </c>
      <c r="B56" s="39" t="s">
        <v>148</v>
      </c>
      <c r="C56" s="40" t="s">
        <v>149</v>
      </c>
      <c r="D56" s="41">
        <v>5</v>
      </c>
      <c r="E56" s="42" t="s">
        <v>150</v>
      </c>
      <c r="F56" s="43"/>
      <c r="G56" s="43"/>
      <c r="H56" s="43">
        <v>5806.3</v>
      </c>
      <c r="I56" s="43">
        <v>5806.3</v>
      </c>
      <c r="J56" s="43"/>
      <c r="K56" s="43"/>
      <c r="L56" s="43">
        <v>40.5</v>
      </c>
      <c r="M56" s="43">
        <v>202.5</v>
      </c>
    </row>
    <row r="57" spans="1:13" ht="43.5">
      <c r="A57" s="38" t="s">
        <v>151</v>
      </c>
      <c r="B57" s="39" t="s">
        <v>152</v>
      </c>
      <c r="C57" s="40" t="s">
        <v>153</v>
      </c>
      <c r="D57" s="41">
        <v>5</v>
      </c>
      <c r="E57" s="42" t="s">
        <v>154</v>
      </c>
      <c r="F57" s="43"/>
      <c r="G57" s="43"/>
      <c r="H57" s="43">
        <v>190.95</v>
      </c>
      <c r="I57" s="43">
        <v>190.95</v>
      </c>
      <c r="J57" s="43"/>
      <c r="K57" s="43"/>
      <c r="L57" s="43">
        <v>1.62</v>
      </c>
      <c r="M57" s="43">
        <v>8.1</v>
      </c>
    </row>
    <row r="58" spans="1:13" ht="67.5">
      <c r="A58" s="38" t="s">
        <v>155</v>
      </c>
      <c r="B58" s="39" t="s">
        <v>156</v>
      </c>
      <c r="C58" s="40" t="s">
        <v>157</v>
      </c>
      <c r="D58" s="41">
        <v>10</v>
      </c>
      <c r="E58" s="42" t="s">
        <v>158</v>
      </c>
      <c r="F58" s="43"/>
      <c r="G58" s="43"/>
      <c r="H58" s="43">
        <v>1067.5999999999999</v>
      </c>
      <c r="I58" s="43">
        <v>1067.5999999999999</v>
      </c>
      <c r="J58" s="43"/>
      <c r="K58" s="43"/>
      <c r="L58" s="43">
        <v>4.5</v>
      </c>
      <c r="M58" s="43">
        <v>45</v>
      </c>
    </row>
    <row r="59" spans="1:13" ht="91.5">
      <c r="A59" s="38" t="s">
        <v>159</v>
      </c>
      <c r="B59" s="39" t="s">
        <v>160</v>
      </c>
      <c r="C59" s="40" t="s">
        <v>161</v>
      </c>
      <c r="D59" s="41">
        <v>5</v>
      </c>
      <c r="E59" s="42" t="s">
        <v>162</v>
      </c>
      <c r="F59" s="43"/>
      <c r="G59" s="43"/>
      <c r="H59" s="43">
        <v>80.7</v>
      </c>
      <c r="I59" s="43">
        <v>80.7</v>
      </c>
      <c r="J59" s="43"/>
      <c r="K59" s="43"/>
      <c r="L59" s="43">
        <v>0.72</v>
      </c>
      <c r="M59" s="43">
        <v>3.6</v>
      </c>
    </row>
    <row r="60" spans="1:13" ht="79.5">
      <c r="A60" s="38" t="s">
        <v>163</v>
      </c>
      <c r="B60" s="39" t="s">
        <v>164</v>
      </c>
      <c r="C60" s="40" t="s">
        <v>165</v>
      </c>
      <c r="D60" s="41">
        <v>10</v>
      </c>
      <c r="E60" s="42" t="s">
        <v>166</v>
      </c>
      <c r="F60" s="43"/>
      <c r="G60" s="43"/>
      <c r="H60" s="43">
        <v>205.5</v>
      </c>
      <c r="I60" s="43">
        <v>205.5</v>
      </c>
      <c r="J60" s="43"/>
      <c r="K60" s="43"/>
      <c r="L60" s="43">
        <v>0.82</v>
      </c>
      <c r="M60" s="43">
        <v>8.1999999999999993</v>
      </c>
    </row>
    <row r="61" spans="1:13" ht="55.5">
      <c r="A61" s="38" t="s">
        <v>167</v>
      </c>
      <c r="B61" s="39" t="s">
        <v>168</v>
      </c>
      <c r="C61" s="40" t="s">
        <v>169</v>
      </c>
      <c r="D61" s="41">
        <v>5</v>
      </c>
      <c r="E61" s="42" t="s">
        <v>170</v>
      </c>
      <c r="F61" s="43"/>
      <c r="G61" s="43"/>
      <c r="H61" s="43">
        <v>292.64999999999998</v>
      </c>
      <c r="I61" s="43">
        <v>292.64999999999998</v>
      </c>
      <c r="J61" s="43"/>
      <c r="K61" s="43"/>
      <c r="L61" s="43">
        <v>2.4300000000000002</v>
      </c>
      <c r="M61" s="43">
        <v>12.15</v>
      </c>
    </row>
    <row r="62" spans="1:13" ht="79.5">
      <c r="A62" s="38" t="s">
        <v>171</v>
      </c>
      <c r="B62" s="39" t="s">
        <v>172</v>
      </c>
      <c r="C62" s="40" t="s">
        <v>173</v>
      </c>
      <c r="D62" s="41">
        <v>5</v>
      </c>
      <c r="E62" s="42" t="s">
        <v>174</v>
      </c>
      <c r="F62" s="43"/>
      <c r="G62" s="43"/>
      <c r="H62" s="43">
        <v>2581.4</v>
      </c>
      <c r="I62" s="43">
        <v>2581.4</v>
      </c>
      <c r="J62" s="43"/>
      <c r="K62" s="43"/>
      <c r="L62" s="43">
        <v>21.6</v>
      </c>
      <c r="M62" s="43">
        <v>108</v>
      </c>
    </row>
    <row r="63" spans="1:13">
      <c r="A63" s="53" t="s">
        <v>175</v>
      </c>
      <c r="B63" s="52"/>
      <c r="C63" s="52"/>
      <c r="D63" s="52"/>
      <c r="E63" s="52"/>
      <c r="F63" s="52"/>
      <c r="G63" s="52"/>
      <c r="H63" s="44">
        <v>26992.560000000001</v>
      </c>
      <c r="I63" s="43"/>
      <c r="J63" s="43"/>
      <c r="K63" s="43"/>
      <c r="L63" s="43"/>
      <c r="M63" s="44">
        <v>496.79</v>
      </c>
    </row>
    <row r="64" spans="1:13" ht="19.149999999999999" customHeight="1">
      <c r="A64" s="54" t="s">
        <v>176</v>
      </c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3" ht="45.75">
      <c r="A65" s="38" t="s">
        <v>177</v>
      </c>
      <c r="B65" s="39" t="s">
        <v>178</v>
      </c>
      <c r="C65" s="40" t="s">
        <v>179</v>
      </c>
      <c r="D65" s="41">
        <v>5</v>
      </c>
      <c r="E65" s="42" t="s">
        <v>180</v>
      </c>
      <c r="F65" s="43"/>
      <c r="G65" s="42" t="s">
        <v>180</v>
      </c>
      <c r="H65" s="43">
        <v>15669</v>
      </c>
      <c r="I65" s="43"/>
      <c r="J65" s="43"/>
      <c r="K65" s="43">
        <v>15669</v>
      </c>
      <c r="L65" s="43"/>
      <c r="M65" s="43"/>
    </row>
    <row r="66" spans="1:13" ht="45.75">
      <c r="A66" s="38" t="s">
        <v>181</v>
      </c>
      <c r="B66" s="39" t="s">
        <v>178</v>
      </c>
      <c r="C66" s="40" t="s">
        <v>182</v>
      </c>
      <c r="D66" s="41">
        <v>5</v>
      </c>
      <c r="E66" s="42" t="s">
        <v>183</v>
      </c>
      <c r="F66" s="43"/>
      <c r="G66" s="42" t="s">
        <v>183</v>
      </c>
      <c r="H66" s="43">
        <v>122799.3</v>
      </c>
      <c r="I66" s="43"/>
      <c r="J66" s="43"/>
      <c r="K66" s="43">
        <v>122799.3</v>
      </c>
      <c r="L66" s="43"/>
      <c r="M66" s="43"/>
    </row>
    <row r="67" spans="1:13" ht="45.75">
      <c r="A67" s="38" t="s">
        <v>184</v>
      </c>
      <c r="B67" s="39" t="s">
        <v>178</v>
      </c>
      <c r="C67" s="40" t="s">
        <v>185</v>
      </c>
      <c r="D67" s="41">
        <v>5</v>
      </c>
      <c r="E67" s="42" t="s">
        <v>186</v>
      </c>
      <c r="F67" s="43"/>
      <c r="G67" s="42" t="s">
        <v>186</v>
      </c>
      <c r="H67" s="43">
        <v>30369.7</v>
      </c>
      <c r="I67" s="43"/>
      <c r="J67" s="43"/>
      <c r="K67" s="43">
        <v>30369.7</v>
      </c>
      <c r="L67" s="43"/>
      <c r="M67" s="43"/>
    </row>
    <row r="68" spans="1:13" ht="45.75">
      <c r="A68" s="38" t="s">
        <v>187</v>
      </c>
      <c r="B68" s="39" t="s">
        <v>178</v>
      </c>
      <c r="C68" s="40" t="s">
        <v>188</v>
      </c>
      <c r="D68" s="41">
        <v>5</v>
      </c>
      <c r="E68" s="42" t="s">
        <v>189</v>
      </c>
      <c r="F68" s="43"/>
      <c r="G68" s="42" t="s">
        <v>189</v>
      </c>
      <c r="H68" s="43">
        <v>6073.95</v>
      </c>
      <c r="I68" s="43"/>
      <c r="J68" s="43"/>
      <c r="K68" s="43">
        <v>6073.95</v>
      </c>
      <c r="L68" s="43"/>
      <c r="M68" s="43"/>
    </row>
    <row r="69" spans="1:13" ht="45.75">
      <c r="A69" s="38" t="s">
        <v>190</v>
      </c>
      <c r="B69" s="39" t="s">
        <v>178</v>
      </c>
      <c r="C69" s="40" t="s">
        <v>191</v>
      </c>
      <c r="D69" s="41">
        <v>10</v>
      </c>
      <c r="E69" s="42" t="s">
        <v>192</v>
      </c>
      <c r="F69" s="43"/>
      <c r="G69" s="42" t="s">
        <v>192</v>
      </c>
      <c r="H69" s="43">
        <v>4401.3999999999996</v>
      </c>
      <c r="I69" s="43"/>
      <c r="J69" s="43"/>
      <c r="K69" s="43">
        <v>4401.3999999999996</v>
      </c>
      <c r="L69" s="43"/>
      <c r="M69" s="43"/>
    </row>
    <row r="70" spans="1:13" ht="45.75">
      <c r="A70" s="38" t="s">
        <v>193</v>
      </c>
      <c r="B70" s="39" t="s">
        <v>178</v>
      </c>
      <c r="C70" s="40" t="s">
        <v>194</v>
      </c>
      <c r="D70" s="41">
        <v>5</v>
      </c>
      <c r="E70" s="42" t="s">
        <v>195</v>
      </c>
      <c r="F70" s="43"/>
      <c r="G70" s="42" t="s">
        <v>195</v>
      </c>
      <c r="H70" s="43">
        <v>1408.45</v>
      </c>
      <c r="I70" s="43"/>
      <c r="J70" s="43"/>
      <c r="K70" s="43">
        <v>1408.45</v>
      </c>
      <c r="L70" s="43"/>
      <c r="M70" s="43"/>
    </row>
    <row r="71" spans="1:13" ht="45.75">
      <c r="A71" s="38" t="s">
        <v>196</v>
      </c>
      <c r="B71" s="39" t="s">
        <v>178</v>
      </c>
      <c r="C71" s="40" t="s">
        <v>197</v>
      </c>
      <c r="D71" s="41">
        <v>10</v>
      </c>
      <c r="E71" s="42" t="s">
        <v>198</v>
      </c>
      <c r="F71" s="43"/>
      <c r="G71" s="42" t="s">
        <v>198</v>
      </c>
      <c r="H71" s="43">
        <v>4753.5</v>
      </c>
      <c r="I71" s="43"/>
      <c r="J71" s="43"/>
      <c r="K71" s="43">
        <v>4753.5</v>
      </c>
      <c r="L71" s="43"/>
      <c r="M71" s="43"/>
    </row>
    <row r="72" spans="1:13" ht="45.75">
      <c r="A72" s="38" t="s">
        <v>199</v>
      </c>
      <c r="B72" s="39" t="s">
        <v>178</v>
      </c>
      <c r="C72" s="40" t="s">
        <v>200</v>
      </c>
      <c r="D72" s="41">
        <v>5</v>
      </c>
      <c r="E72" s="42" t="s">
        <v>195</v>
      </c>
      <c r="F72" s="43"/>
      <c r="G72" s="42" t="s">
        <v>195</v>
      </c>
      <c r="H72" s="43">
        <v>1408.45</v>
      </c>
      <c r="I72" s="43"/>
      <c r="J72" s="43"/>
      <c r="K72" s="43">
        <v>1408.45</v>
      </c>
      <c r="L72" s="43"/>
      <c r="M72" s="43"/>
    </row>
    <row r="73" spans="1:13" ht="45.75">
      <c r="A73" s="38" t="s">
        <v>201</v>
      </c>
      <c r="B73" s="39" t="s">
        <v>178</v>
      </c>
      <c r="C73" s="40" t="s">
        <v>202</v>
      </c>
      <c r="D73" s="41">
        <v>5</v>
      </c>
      <c r="E73" s="42" t="s">
        <v>203</v>
      </c>
      <c r="F73" s="43"/>
      <c r="G73" s="42" t="s">
        <v>203</v>
      </c>
      <c r="H73" s="43">
        <v>528.15</v>
      </c>
      <c r="I73" s="43"/>
      <c r="J73" s="43"/>
      <c r="K73" s="43">
        <v>528.15</v>
      </c>
      <c r="L73" s="43"/>
      <c r="M73" s="43"/>
    </row>
    <row r="74" spans="1:13" ht="45.75">
      <c r="A74" s="38" t="s">
        <v>204</v>
      </c>
      <c r="B74" s="39" t="s">
        <v>178</v>
      </c>
      <c r="C74" s="40" t="s">
        <v>205</v>
      </c>
      <c r="D74" s="41">
        <v>5</v>
      </c>
      <c r="E74" s="42" t="s">
        <v>206</v>
      </c>
      <c r="F74" s="43"/>
      <c r="G74" s="42" t="s">
        <v>206</v>
      </c>
      <c r="H74" s="43">
        <v>96.85</v>
      </c>
      <c r="I74" s="43"/>
      <c r="J74" s="43"/>
      <c r="K74" s="43">
        <v>96.85</v>
      </c>
      <c r="L74" s="43"/>
      <c r="M74" s="43"/>
    </row>
    <row r="75" spans="1:13" ht="45.75">
      <c r="A75" s="38" t="s">
        <v>207</v>
      </c>
      <c r="B75" s="39" t="s">
        <v>178</v>
      </c>
      <c r="C75" s="40" t="s">
        <v>208</v>
      </c>
      <c r="D75" s="41">
        <v>5</v>
      </c>
      <c r="E75" s="42" t="s">
        <v>206</v>
      </c>
      <c r="F75" s="43"/>
      <c r="G75" s="42" t="s">
        <v>206</v>
      </c>
      <c r="H75" s="43">
        <v>96.85</v>
      </c>
      <c r="I75" s="43"/>
      <c r="J75" s="43"/>
      <c r="K75" s="43">
        <v>96.85</v>
      </c>
      <c r="L75" s="43"/>
      <c r="M75" s="43"/>
    </row>
    <row r="76" spans="1:13" ht="57.75">
      <c r="A76" s="38" t="s">
        <v>209</v>
      </c>
      <c r="B76" s="39" t="s">
        <v>178</v>
      </c>
      <c r="C76" s="40" t="s">
        <v>210</v>
      </c>
      <c r="D76" s="41">
        <v>5</v>
      </c>
      <c r="E76" s="42" t="s">
        <v>211</v>
      </c>
      <c r="F76" s="43"/>
      <c r="G76" s="42" t="s">
        <v>211</v>
      </c>
      <c r="H76" s="43">
        <v>1012.3</v>
      </c>
      <c r="I76" s="43"/>
      <c r="J76" s="43"/>
      <c r="K76" s="43">
        <v>1012.3</v>
      </c>
      <c r="L76" s="43"/>
      <c r="M76" s="43"/>
    </row>
    <row r="77" spans="1:13" ht="45.75">
      <c r="A77" s="38" t="s">
        <v>212</v>
      </c>
      <c r="B77" s="39" t="s">
        <v>178</v>
      </c>
      <c r="C77" s="40" t="s">
        <v>213</v>
      </c>
      <c r="D77" s="41">
        <v>5</v>
      </c>
      <c r="E77" s="42" t="s">
        <v>195</v>
      </c>
      <c r="F77" s="43"/>
      <c r="G77" s="42" t="s">
        <v>195</v>
      </c>
      <c r="H77" s="43">
        <v>1408.45</v>
      </c>
      <c r="I77" s="43"/>
      <c r="J77" s="43"/>
      <c r="K77" s="43">
        <v>1408.45</v>
      </c>
      <c r="L77" s="43"/>
      <c r="M77" s="43"/>
    </row>
    <row r="78" spans="1:13" ht="45.75">
      <c r="A78" s="38" t="s">
        <v>214</v>
      </c>
      <c r="B78" s="39" t="s">
        <v>178</v>
      </c>
      <c r="C78" s="40" t="s">
        <v>215</v>
      </c>
      <c r="D78" s="41">
        <v>100</v>
      </c>
      <c r="E78" s="42" t="s">
        <v>216</v>
      </c>
      <c r="F78" s="43"/>
      <c r="G78" s="42" t="s">
        <v>216</v>
      </c>
      <c r="H78" s="43">
        <v>3803</v>
      </c>
      <c r="I78" s="43"/>
      <c r="J78" s="43"/>
      <c r="K78" s="43">
        <v>3803</v>
      </c>
      <c r="L78" s="43"/>
      <c r="M78" s="43"/>
    </row>
    <row r="79" spans="1:13" ht="45.75">
      <c r="A79" s="38" t="s">
        <v>217</v>
      </c>
      <c r="B79" s="39" t="s">
        <v>178</v>
      </c>
      <c r="C79" s="40" t="s">
        <v>218</v>
      </c>
      <c r="D79" s="41">
        <v>250</v>
      </c>
      <c r="E79" s="42" t="s">
        <v>219</v>
      </c>
      <c r="F79" s="43"/>
      <c r="G79" s="42" t="s">
        <v>219</v>
      </c>
      <c r="H79" s="43">
        <v>1145</v>
      </c>
      <c r="I79" s="43"/>
      <c r="J79" s="43"/>
      <c r="K79" s="43">
        <v>1145</v>
      </c>
      <c r="L79" s="43"/>
      <c r="M79" s="43"/>
    </row>
    <row r="80" spans="1:13" ht="45.75">
      <c r="A80" s="38" t="s">
        <v>220</v>
      </c>
      <c r="B80" s="39" t="s">
        <v>178</v>
      </c>
      <c r="C80" s="40" t="s">
        <v>221</v>
      </c>
      <c r="D80" s="41">
        <v>5</v>
      </c>
      <c r="E80" s="42" t="s">
        <v>222</v>
      </c>
      <c r="F80" s="43"/>
      <c r="G80" s="42" t="s">
        <v>222</v>
      </c>
      <c r="H80" s="43">
        <v>44</v>
      </c>
      <c r="I80" s="43"/>
      <c r="J80" s="43"/>
      <c r="K80" s="43">
        <v>44</v>
      </c>
      <c r="L80" s="43"/>
      <c r="M80" s="43"/>
    </row>
    <row r="81" spans="1:13" ht="33.75">
      <c r="A81" s="38" t="s">
        <v>223</v>
      </c>
      <c r="B81" s="39" t="s">
        <v>178</v>
      </c>
      <c r="C81" s="40" t="s">
        <v>224</v>
      </c>
      <c r="D81" s="41">
        <v>350</v>
      </c>
      <c r="E81" s="42" t="s">
        <v>225</v>
      </c>
      <c r="F81" s="43"/>
      <c r="G81" s="42" t="s">
        <v>225</v>
      </c>
      <c r="H81" s="43">
        <v>1848</v>
      </c>
      <c r="I81" s="43"/>
      <c r="J81" s="43"/>
      <c r="K81" s="43">
        <v>1848</v>
      </c>
      <c r="L81" s="43"/>
      <c r="M81" s="43"/>
    </row>
    <row r="82" spans="1:13" ht="33.75">
      <c r="A82" s="38" t="s">
        <v>226</v>
      </c>
      <c r="B82" s="39" t="s">
        <v>178</v>
      </c>
      <c r="C82" s="40" t="s">
        <v>227</v>
      </c>
      <c r="D82" s="41">
        <v>5</v>
      </c>
      <c r="E82" s="42" t="s">
        <v>228</v>
      </c>
      <c r="F82" s="43"/>
      <c r="G82" s="42" t="s">
        <v>228</v>
      </c>
      <c r="H82" s="43">
        <v>1144.3499999999999</v>
      </c>
      <c r="I82" s="43"/>
      <c r="J82" s="43"/>
      <c r="K82" s="43">
        <v>1144.3499999999999</v>
      </c>
      <c r="L82" s="43"/>
      <c r="M82" s="43"/>
    </row>
    <row r="83" spans="1:13">
      <c r="A83" s="53" t="s">
        <v>229</v>
      </c>
      <c r="B83" s="52"/>
      <c r="C83" s="52"/>
      <c r="D83" s="52"/>
      <c r="E83" s="52"/>
      <c r="F83" s="52"/>
      <c r="G83" s="52"/>
      <c r="H83" s="44">
        <v>198010.7</v>
      </c>
      <c r="I83" s="43"/>
      <c r="J83" s="43"/>
      <c r="K83" s="43"/>
      <c r="L83" s="43"/>
      <c r="M83" s="43"/>
    </row>
    <row r="84" spans="1:13">
      <c r="A84" s="55" t="s">
        <v>230</v>
      </c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</row>
    <row r="85" spans="1:13" ht="22.5">
      <c r="A85" s="51" t="s">
        <v>231</v>
      </c>
      <c r="B85" s="52"/>
      <c r="C85" s="52"/>
      <c r="D85" s="52"/>
      <c r="E85" s="52"/>
      <c r="F85" s="52"/>
      <c r="G85" s="52"/>
      <c r="H85" s="42">
        <v>224196.97</v>
      </c>
      <c r="I85" s="42">
        <v>21219.21</v>
      </c>
      <c r="J85" s="42" t="s">
        <v>232</v>
      </c>
      <c r="K85" s="42">
        <v>200056.94</v>
      </c>
      <c r="L85" s="43"/>
      <c r="M85" s="42">
        <v>948.36</v>
      </c>
    </row>
    <row r="86" spans="1:13">
      <c r="A86" s="51" t="s">
        <v>233</v>
      </c>
      <c r="B86" s="52"/>
      <c r="C86" s="52"/>
      <c r="D86" s="52"/>
      <c r="E86" s="52"/>
      <c r="F86" s="52"/>
      <c r="G86" s="52"/>
      <c r="H86" s="42">
        <v>18246.98</v>
      </c>
      <c r="I86" s="43"/>
      <c r="J86" s="43"/>
      <c r="K86" s="43"/>
      <c r="L86" s="43"/>
      <c r="M86" s="43"/>
    </row>
    <row r="87" spans="1:13">
      <c r="A87" s="51" t="s">
        <v>234</v>
      </c>
      <c r="B87" s="52"/>
      <c r="C87" s="52"/>
      <c r="D87" s="52"/>
      <c r="E87" s="52"/>
      <c r="F87" s="52"/>
      <c r="G87" s="52"/>
      <c r="H87" s="42">
        <v>10726.44</v>
      </c>
      <c r="I87" s="43"/>
      <c r="J87" s="43"/>
      <c r="K87" s="43"/>
      <c r="L87" s="43"/>
      <c r="M87" s="43"/>
    </row>
    <row r="88" spans="1:13">
      <c r="A88" s="53" t="s">
        <v>235</v>
      </c>
      <c r="B88" s="52"/>
      <c r="C88" s="52"/>
      <c r="D88" s="52"/>
      <c r="E88" s="52"/>
      <c r="F88" s="52"/>
      <c r="G88" s="52"/>
      <c r="H88" s="43"/>
      <c r="I88" s="43"/>
      <c r="J88" s="43"/>
      <c r="K88" s="43"/>
      <c r="L88" s="43"/>
      <c r="M88" s="43"/>
    </row>
    <row r="89" spans="1:13">
      <c r="A89" s="51" t="s">
        <v>236</v>
      </c>
      <c r="B89" s="52"/>
      <c r="C89" s="52"/>
      <c r="D89" s="52"/>
      <c r="E89" s="52"/>
      <c r="F89" s="52"/>
      <c r="G89" s="52"/>
      <c r="H89" s="42">
        <v>28167.13</v>
      </c>
      <c r="I89" s="43"/>
      <c r="J89" s="43"/>
      <c r="K89" s="43"/>
      <c r="L89" s="43"/>
      <c r="M89" s="42">
        <v>451.57</v>
      </c>
    </row>
    <row r="90" spans="1:13">
      <c r="A90" s="51" t="s">
        <v>237</v>
      </c>
      <c r="B90" s="52"/>
      <c r="C90" s="52"/>
      <c r="D90" s="52"/>
      <c r="E90" s="52"/>
      <c r="F90" s="52"/>
      <c r="G90" s="52"/>
      <c r="H90" s="42">
        <v>225003.26</v>
      </c>
      <c r="I90" s="43"/>
      <c r="J90" s="43"/>
      <c r="K90" s="43"/>
      <c r="L90" s="43"/>
      <c r="M90" s="42">
        <v>496.79</v>
      </c>
    </row>
    <row r="91" spans="1:13">
      <c r="A91" s="51" t="s">
        <v>238</v>
      </c>
      <c r="B91" s="52"/>
      <c r="C91" s="52"/>
      <c r="D91" s="52"/>
      <c r="E91" s="52"/>
      <c r="F91" s="52"/>
      <c r="G91" s="52"/>
      <c r="H91" s="42">
        <v>253170.39</v>
      </c>
      <c r="I91" s="43"/>
      <c r="J91" s="43"/>
      <c r="K91" s="43"/>
      <c r="L91" s="43"/>
      <c r="M91" s="42">
        <v>948.36</v>
      </c>
    </row>
    <row r="92" spans="1:13">
      <c r="A92" s="51" t="s">
        <v>239</v>
      </c>
      <c r="B92" s="52"/>
      <c r="C92" s="52"/>
      <c r="D92" s="52"/>
      <c r="E92" s="52"/>
      <c r="F92" s="52"/>
      <c r="G92" s="52"/>
      <c r="H92" s="43"/>
      <c r="I92" s="43"/>
      <c r="J92" s="43"/>
      <c r="K92" s="43"/>
      <c r="L92" s="43"/>
      <c r="M92" s="43"/>
    </row>
    <row r="93" spans="1:13">
      <c r="A93" s="51" t="s">
        <v>240</v>
      </c>
      <c r="B93" s="52"/>
      <c r="C93" s="52"/>
      <c r="D93" s="52"/>
      <c r="E93" s="52"/>
      <c r="F93" s="52"/>
      <c r="G93" s="52"/>
      <c r="H93" s="42">
        <v>200056.94</v>
      </c>
      <c r="I93" s="43"/>
      <c r="J93" s="43"/>
      <c r="K93" s="43"/>
      <c r="L93" s="43"/>
      <c r="M93" s="43"/>
    </row>
    <row r="94" spans="1:13">
      <c r="A94" s="51" t="s">
        <v>241</v>
      </c>
      <c r="B94" s="52"/>
      <c r="C94" s="52"/>
      <c r="D94" s="52"/>
      <c r="E94" s="52"/>
      <c r="F94" s="52"/>
      <c r="G94" s="52"/>
      <c r="H94" s="42">
        <v>2920.82</v>
      </c>
      <c r="I94" s="43"/>
      <c r="J94" s="43"/>
      <c r="K94" s="43"/>
      <c r="L94" s="43"/>
      <c r="M94" s="43"/>
    </row>
    <row r="95" spans="1:13">
      <c r="A95" s="51" t="s">
        <v>242</v>
      </c>
      <c r="B95" s="52"/>
      <c r="C95" s="52"/>
      <c r="D95" s="52"/>
      <c r="E95" s="52"/>
      <c r="F95" s="52"/>
      <c r="G95" s="52"/>
      <c r="H95" s="42">
        <v>21501.59</v>
      </c>
      <c r="I95" s="43"/>
      <c r="J95" s="43"/>
      <c r="K95" s="43"/>
      <c r="L95" s="43"/>
      <c r="M95" s="43"/>
    </row>
    <row r="96" spans="1:13">
      <c r="A96" s="51" t="s">
        <v>243</v>
      </c>
      <c r="B96" s="52"/>
      <c r="C96" s="52"/>
      <c r="D96" s="52"/>
      <c r="E96" s="52"/>
      <c r="F96" s="52"/>
      <c r="G96" s="52"/>
      <c r="H96" s="42">
        <v>18246.98</v>
      </c>
      <c r="I96" s="43"/>
      <c r="J96" s="43"/>
      <c r="K96" s="43"/>
      <c r="L96" s="43"/>
      <c r="M96" s="43"/>
    </row>
    <row r="97" spans="1:13">
      <c r="A97" s="51" t="s">
        <v>244</v>
      </c>
      <c r="B97" s="52"/>
      <c r="C97" s="52"/>
      <c r="D97" s="52"/>
      <c r="E97" s="52"/>
      <c r="F97" s="52"/>
      <c r="G97" s="52"/>
      <c r="H97" s="42">
        <v>10726.44</v>
      </c>
      <c r="I97" s="43"/>
      <c r="J97" s="43"/>
      <c r="K97" s="43"/>
      <c r="L97" s="43"/>
      <c r="M97" s="43"/>
    </row>
    <row r="98" spans="1:13">
      <c r="A98" s="51" t="s">
        <v>245</v>
      </c>
      <c r="B98" s="52"/>
      <c r="C98" s="52"/>
      <c r="D98" s="52"/>
      <c r="E98" s="52"/>
      <c r="F98" s="52"/>
      <c r="G98" s="52"/>
      <c r="H98" s="42">
        <v>5063.41</v>
      </c>
      <c r="I98" s="43"/>
      <c r="J98" s="43"/>
      <c r="K98" s="43"/>
      <c r="L98" s="43"/>
      <c r="M98" s="43"/>
    </row>
    <row r="99" spans="1:13">
      <c r="A99" s="53" t="s">
        <v>246</v>
      </c>
      <c r="B99" s="52"/>
      <c r="C99" s="52"/>
      <c r="D99" s="52"/>
      <c r="E99" s="52"/>
      <c r="F99" s="52"/>
      <c r="G99" s="52"/>
      <c r="H99" s="44">
        <v>258233.8</v>
      </c>
      <c r="I99" s="43"/>
      <c r="J99" s="43"/>
      <c r="K99" s="43"/>
      <c r="L99" s="43"/>
      <c r="M99" s="43"/>
    </row>
    <row r="100" spans="1:13">
      <c r="A100" s="51" t="s">
        <v>247</v>
      </c>
      <c r="B100" s="52"/>
      <c r="C100" s="52"/>
      <c r="D100" s="52"/>
      <c r="E100" s="52"/>
      <c r="F100" s="52"/>
      <c r="G100" s="52"/>
      <c r="H100" s="42">
        <v>51646.76</v>
      </c>
      <c r="I100" s="43"/>
      <c r="J100" s="43"/>
      <c r="K100" s="43"/>
      <c r="L100" s="43"/>
      <c r="M100" s="43"/>
    </row>
    <row r="101" spans="1:13">
      <c r="A101" s="53" t="s">
        <v>248</v>
      </c>
      <c r="B101" s="52"/>
      <c r="C101" s="52"/>
      <c r="D101" s="52"/>
      <c r="E101" s="52"/>
      <c r="F101" s="52"/>
      <c r="G101" s="52"/>
      <c r="H101" s="44">
        <v>309880.56</v>
      </c>
      <c r="I101" s="43"/>
      <c r="J101" s="43"/>
      <c r="K101" s="43"/>
      <c r="L101" s="43"/>
      <c r="M101" s="44">
        <v>948.36</v>
      </c>
    </row>
    <row r="105" spans="1:13">
      <c r="A105" s="48" t="s">
        <v>253</v>
      </c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</row>
    <row r="106" spans="1:13">
      <c r="A106" s="50" t="s">
        <v>249</v>
      </c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</row>
    <row r="108" spans="1:13">
      <c r="A108" s="48" t="s">
        <v>250</v>
      </c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</row>
    <row r="109" spans="1:13">
      <c r="A109" s="50" t="s">
        <v>249</v>
      </c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</row>
  </sheetData>
  <mergeCells count="50">
    <mergeCell ref="A6:K6"/>
    <mergeCell ref="B12:K12"/>
    <mergeCell ref="B15:M15"/>
    <mergeCell ref="D17:E17"/>
    <mergeCell ref="D20:E20"/>
    <mergeCell ref="D21:E21"/>
    <mergeCell ref="D22:E22"/>
    <mergeCell ref="D19:E19"/>
    <mergeCell ref="D18:E18"/>
    <mergeCell ref="A30:M3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  <mergeCell ref="A34:G34"/>
    <mergeCell ref="A35:M35"/>
    <mergeCell ref="A47:G47"/>
    <mergeCell ref="A48:M48"/>
    <mergeCell ref="A63:G63"/>
    <mergeCell ref="A64:M64"/>
    <mergeCell ref="A83:G83"/>
    <mergeCell ref="A84:M84"/>
    <mergeCell ref="A85:G85"/>
    <mergeCell ref="A86:G86"/>
    <mergeCell ref="A87:G87"/>
    <mergeCell ref="A88:G88"/>
    <mergeCell ref="A89:G89"/>
    <mergeCell ref="A90:G90"/>
    <mergeCell ref="A91:G91"/>
    <mergeCell ref="A92:G92"/>
    <mergeCell ref="A93:G93"/>
    <mergeCell ref="A94:G94"/>
    <mergeCell ref="A95:G95"/>
    <mergeCell ref="A96:G96"/>
    <mergeCell ref="A105:M105"/>
    <mergeCell ref="A106:M106"/>
    <mergeCell ref="A108:M108"/>
    <mergeCell ref="A109:M109"/>
    <mergeCell ref="A97:G97"/>
    <mergeCell ref="A98:G98"/>
    <mergeCell ref="A99:G99"/>
    <mergeCell ref="A100:G100"/>
    <mergeCell ref="A101:G101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Yljankova_VV</cp:lastModifiedBy>
  <cp:lastPrinted>2018-11-22T12:55:08Z</cp:lastPrinted>
  <dcterms:created xsi:type="dcterms:W3CDTF">2002-02-11T05:58:42Z</dcterms:created>
  <dcterms:modified xsi:type="dcterms:W3CDTF">2021-11-29T10:25:08Z</dcterms:modified>
</cp:coreProperties>
</file>